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MIAF/Documents partages/DCE_2024-231_OPERATEUR FONCIER/2. Dossier de travail/"/>
    </mc:Choice>
  </mc:AlternateContent>
  <xr:revisionPtr revIDLastSave="71" documentId="8_{A1FEDF1D-B859-46CC-A5E8-0CABA561A4B9}" xr6:coauthVersionLast="47" xr6:coauthVersionMax="47" xr10:uidLastSave="{7307505D-A1C1-416F-9F6C-4DA6CC6AB90C}"/>
  <bookViews>
    <workbookView xWindow="28680" yWindow="-300" windowWidth="29040" windowHeight="15990" xr2:uid="{00000000-000D-0000-FFFF-FFFF00000000}"/>
  </bookViews>
  <sheets>
    <sheet name="BPU" sheetId="11" r:id="rId1"/>
    <sheet name="BPU_SIFOW" sheetId="3" state="hidden" r:id="rId2"/>
    <sheet name="DQE" sheetId="10" r:id="rId3"/>
  </sheets>
  <definedNames>
    <definedName name="_xlnm.Print_Area" localSheetId="0">BPU!$A$1:$F$96</definedName>
    <definedName name="_xlnm.Print_Area" localSheetId="1">BPU_SIFOW!$A$1:$B$23</definedName>
    <definedName name="_xlnm.Print_Area" localSheetId="2">DQE!$A$1:$H$66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0" l="1"/>
  <c r="D23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B54" i="10" l="1"/>
  <c r="B49" i="10"/>
  <c r="B50" i="10"/>
  <c r="B51" i="10"/>
  <c r="B52" i="10"/>
  <c r="B53" i="10"/>
  <c r="B48" i="10"/>
  <c r="B12" i="10"/>
  <c r="C12" i="10"/>
  <c r="D12" i="10"/>
  <c r="B13" i="10"/>
  <c r="C13" i="10"/>
  <c r="D13" i="10"/>
  <c r="G13" i="10"/>
  <c r="B14" i="10"/>
  <c r="C14" i="10"/>
  <c r="D14" i="10"/>
  <c r="G14" i="10"/>
  <c r="B15" i="10"/>
  <c r="C15" i="10"/>
  <c r="D15" i="10"/>
  <c r="B16" i="10"/>
  <c r="C16" i="10"/>
  <c r="D16" i="10"/>
  <c r="G16" i="10"/>
  <c r="B17" i="10"/>
  <c r="C17" i="10"/>
  <c r="D17" i="10"/>
  <c r="B18" i="10"/>
  <c r="C18" i="10"/>
  <c r="D18" i="10"/>
  <c r="B19" i="10"/>
  <c r="C19" i="10"/>
  <c r="D19" i="10"/>
  <c r="G19" i="10"/>
  <c r="B20" i="10"/>
  <c r="C20" i="10"/>
  <c r="D20" i="10"/>
  <c r="G20" i="10"/>
  <c r="B21" i="10"/>
  <c r="C21" i="10"/>
  <c r="D21" i="10"/>
  <c r="G21" i="10"/>
  <c r="B22" i="10"/>
  <c r="C22" i="10"/>
  <c r="D22" i="10"/>
  <c r="G22" i="10"/>
  <c r="B24" i="10"/>
  <c r="C24" i="10"/>
  <c r="D24" i="10"/>
  <c r="B25" i="10"/>
  <c r="C25" i="10"/>
  <c r="D25" i="10"/>
  <c r="G25" i="10"/>
  <c r="B26" i="10"/>
  <c r="C26" i="10"/>
  <c r="D26" i="10"/>
  <c r="B27" i="10"/>
  <c r="C27" i="10"/>
  <c r="D27" i="10"/>
  <c r="G27" i="10"/>
  <c r="B28" i="10"/>
  <c r="C28" i="10"/>
  <c r="D28" i="10"/>
  <c r="B29" i="10"/>
  <c r="C29" i="10"/>
  <c r="D29" i="10"/>
  <c r="G29" i="10"/>
  <c r="B30" i="10"/>
  <c r="C30" i="10"/>
  <c r="D30" i="10"/>
  <c r="B31" i="10"/>
  <c r="C31" i="10"/>
  <c r="D31" i="10"/>
  <c r="G31" i="10"/>
  <c r="B32" i="10"/>
  <c r="C32" i="10"/>
  <c r="D32" i="10"/>
  <c r="B33" i="10"/>
  <c r="C33" i="10"/>
  <c r="D33" i="10"/>
  <c r="G33" i="10"/>
  <c r="B34" i="10"/>
  <c r="C34" i="10"/>
  <c r="D34" i="10"/>
  <c r="B35" i="10"/>
  <c r="C35" i="10"/>
  <c r="D35" i="10"/>
  <c r="G35" i="10"/>
  <c r="B36" i="10"/>
  <c r="C36" i="10"/>
  <c r="D36" i="10"/>
  <c r="B37" i="10"/>
  <c r="C37" i="10"/>
  <c r="D37" i="10"/>
  <c r="G37" i="10"/>
  <c r="B38" i="10"/>
  <c r="C38" i="10"/>
  <c r="D38" i="10"/>
  <c r="G38" i="10"/>
  <c r="B39" i="10"/>
  <c r="C39" i="10"/>
  <c r="D39" i="10"/>
  <c r="G39" i="10"/>
  <c r="B40" i="10"/>
  <c r="C40" i="10"/>
  <c r="D40" i="10"/>
  <c r="B41" i="10"/>
  <c r="C41" i="10"/>
  <c r="D41" i="10"/>
  <c r="G41" i="10"/>
  <c r="B42" i="10"/>
  <c r="C42" i="10"/>
  <c r="D42" i="10"/>
  <c r="B43" i="10"/>
  <c r="C43" i="10"/>
  <c r="D43" i="10"/>
  <c r="G43" i="10"/>
  <c r="B44" i="10"/>
  <c r="C44" i="10"/>
  <c r="D44" i="10"/>
  <c r="B45" i="10"/>
  <c r="C45" i="10"/>
  <c r="D45" i="10"/>
  <c r="G45" i="10"/>
  <c r="B46" i="10"/>
  <c r="C46" i="10"/>
  <c r="D46" i="10"/>
  <c r="B47" i="10"/>
  <c r="C47" i="10"/>
  <c r="D47" i="10"/>
  <c r="C48" i="10"/>
  <c r="D48" i="10"/>
  <c r="C49" i="10"/>
  <c r="D49" i="10"/>
  <c r="G49" i="10"/>
  <c r="C50" i="10"/>
  <c r="D50" i="10"/>
  <c r="G50" i="10"/>
  <c r="C51" i="10"/>
  <c r="D51" i="10"/>
  <c r="G51" i="10"/>
  <c r="C52" i="10"/>
  <c r="D52" i="10"/>
  <c r="C53" i="10"/>
  <c r="D53" i="10"/>
  <c r="G53" i="10"/>
  <c r="C54" i="10"/>
  <c r="D54" i="10"/>
  <c r="G54" i="10"/>
  <c r="B55" i="10"/>
  <c r="C55" i="10"/>
  <c r="D55" i="10"/>
  <c r="G55" i="10"/>
  <c r="B56" i="10"/>
  <c r="C56" i="10"/>
  <c r="D56" i="10"/>
  <c r="B57" i="10"/>
  <c r="C57" i="10"/>
  <c r="D57" i="10"/>
  <c r="G57" i="10"/>
  <c r="B58" i="10"/>
  <c r="C58" i="10"/>
  <c r="D58" i="10"/>
  <c r="B59" i="10"/>
  <c r="C59" i="10"/>
  <c r="D59" i="10"/>
  <c r="B60" i="10"/>
  <c r="C60" i="10"/>
  <c r="D60" i="10"/>
  <c r="G60" i="10"/>
  <c r="G15" i="10"/>
  <c r="G17" i="10"/>
  <c r="G23" i="10"/>
  <c r="G42" i="10"/>
  <c r="G47" i="10"/>
  <c r="G52" i="10"/>
  <c r="B6" i="10"/>
  <c r="A2" i="3"/>
  <c r="B2" i="3"/>
  <c r="C2" i="3"/>
  <c r="A3" i="3"/>
  <c r="B3" i="3"/>
  <c r="C3" i="3"/>
  <c r="A4" i="3"/>
  <c r="B4" i="3"/>
  <c r="C4" i="3"/>
  <c r="A5" i="3"/>
  <c r="B5" i="3"/>
  <c r="C5" i="3"/>
  <c r="A6" i="3"/>
  <c r="B6" i="3"/>
  <c r="C6" i="3"/>
  <c r="A7" i="3"/>
  <c r="B7" i="3"/>
  <c r="C7" i="3"/>
  <c r="A8" i="3"/>
  <c r="B8" i="3"/>
  <c r="C8" i="3"/>
  <c r="A9" i="3"/>
  <c r="B9" i="3"/>
  <c r="C9" i="3"/>
  <c r="A10" i="3"/>
  <c r="B10" i="3"/>
  <c r="C10" i="3"/>
  <c r="A11" i="3"/>
  <c r="B11" i="3"/>
  <c r="C11" i="3"/>
  <c r="A12" i="3"/>
  <c r="B12" i="3"/>
  <c r="C12" i="3"/>
  <c r="A13" i="3"/>
  <c r="B13" i="3"/>
  <c r="C13" i="3"/>
  <c r="A14" i="3"/>
  <c r="B14" i="3"/>
  <c r="C14" i="3"/>
  <c r="A15" i="3"/>
  <c r="B15" i="3"/>
  <c r="C15" i="3"/>
  <c r="A16" i="3"/>
  <c r="B16" i="3"/>
  <c r="C16" i="3"/>
  <c r="A17" i="3"/>
  <c r="B17" i="3"/>
  <c r="C17" i="3"/>
  <c r="A18" i="3"/>
  <c r="B18" i="3"/>
  <c r="C18" i="3"/>
  <c r="A19" i="3"/>
  <c r="B19" i="3"/>
  <c r="C19" i="3"/>
  <c r="A20" i="3"/>
  <c r="B20" i="3"/>
  <c r="C20" i="3"/>
  <c r="A21" i="3"/>
  <c r="B21" i="3"/>
  <c r="C21" i="3"/>
  <c r="A22" i="3"/>
  <c r="B22" i="3"/>
  <c r="C22" i="3"/>
  <c r="A23" i="3"/>
  <c r="B23" i="3"/>
  <c r="C23" i="3"/>
  <c r="A24" i="3"/>
  <c r="B24" i="3"/>
  <c r="C24" i="3"/>
  <c r="A25" i="3"/>
  <c r="B25" i="3"/>
  <c r="C25" i="3"/>
  <c r="A26" i="3"/>
  <c r="B26" i="3"/>
  <c r="C26" i="3"/>
  <c r="A27" i="3"/>
  <c r="B27" i="3"/>
  <c r="C27" i="3"/>
  <c r="A28" i="3"/>
  <c r="B28" i="3"/>
  <c r="C28" i="3"/>
  <c r="A29" i="3"/>
  <c r="B29" i="3"/>
  <c r="C29" i="3"/>
  <c r="A30" i="3"/>
  <c r="B30" i="3"/>
  <c r="C30" i="3"/>
  <c r="A31" i="3"/>
  <c r="B31" i="3"/>
  <c r="C31" i="3"/>
  <c r="A32" i="3"/>
  <c r="B32" i="3"/>
  <c r="C32" i="3"/>
  <c r="A33" i="3"/>
  <c r="B33" i="3"/>
  <c r="C33" i="3"/>
  <c r="A34" i="3"/>
  <c r="B34" i="3"/>
  <c r="C34" i="3"/>
  <c r="A35" i="3"/>
  <c r="B35" i="3"/>
  <c r="C35" i="3"/>
  <c r="A36" i="3"/>
  <c r="B36" i="3"/>
  <c r="C36" i="3"/>
  <c r="A37" i="3"/>
  <c r="B37" i="3"/>
  <c r="C37" i="3"/>
  <c r="A38" i="3"/>
  <c r="B38" i="3"/>
  <c r="C38" i="3"/>
  <c r="A39" i="3"/>
  <c r="B39" i="3"/>
  <c r="C39" i="3"/>
  <c r="A40" i="3"/>
  <c r="B40" i="3"/>
  <c r="C40" i="3"/>
  <c r="A41" i="3"/>
  <c r="B41" i="3"/>
  <c r="C41" i="3"/>
  <c r="A42" i="3"/>
  <c r="B42" i="3"/>
  <c r="C42" i="3"/>
  <c r="A43" i="3"/>
  <c r="B43" i="3"/>
  <c r="C43" i="3"/>
  <c r="A44" i="3"/>
  <c r="B44" i="3"/>
  <c r="C44" i="3"/>
  <c r="A45" i="3"/>
  <c r="B45" i="3"/>
  <c r="C45" i="3"/>
  <c r="A46" i="3"/>
  <c r="B46" i="3"/>
  <c r="C46" i="3"/>
  <c r="A47" i="3"/>
  <c r="B47" i="3"/>
  <c r="C47" i="3"/>
  <c r="A48" i="3"/>
  <c r="B48" i="3"/>
  <c r="C48" i="3"/>
  <c r="A49" i="3"/>
  <c r="B49" i="3"/>
  <c r="C49" i="3"/>
  <c r="A50" i="3"/>
  <c r="B50" i="3"/>
  <c r="C50" i="3"/>
  <c r="B1" i="3"/>
  <c r="C1" i="3"/>
  <c r="A1" i="3"/>
  <c r="G48" i="10"/>
  <c r="G56" i="10"/>
  <c r="G44" i="10"/>
  <c r="G12" i="10"/>
  <c r="G18" i="10"/>
  <c r="G24" i="10"/>
  <c r="G26" i="10"/>
  <c r="G28" i="10"/>
  <c r="G30" i="10"/>
  <c r="G32" i="10"/>
  <c r="G34" i="10"/>
  <c r="G36" i="10"/>
  <c r="G40" i="10"/>
  <c r="C11" i="10"/>
  <c r="D11" i="10"/>
  <c r="G11" i="10"/>
  <c r="B11" i="10"/>
  <c r="G59" i="10" l="1"/>
  <c r="G46" i="10"/>
  <c r="G58" i="10"/>
  <c r="G61" i="10" l="1"/>
  <c r="G62" i="10" s="1"/>
  <c r="G63" i="10" s="1"/>
</calcChain>
</file>

<file path=xl/sharedStrings.xml><?xml version="1.0" encoding="utf-8"?>
<sst xmlns="http://schemas.openxmlformats.org/spreadsheetml/2006/main" count="169" uniqueCount="131">
  <si>
    <t>Etablissement Public d’Aménagement EUROMEDITERRANEE</t>
  </si>
  <si>
    <t>Bordereau des Prix Unitaires (BPU)</t>
  </si>
  <si>
    <t>N° de prix</t>
  </si>
  <si>
    <t>Intitulé</t>
  </si>
  <si>
    <t>Unité</t>
  </si>
  <si>
    <t>Prix unitaire €HT</t>
  </si>
  <si>
    <t>1.1</t>
  </si>
  <si>
    <t>Parcelle ou lot
1 unité</t>
  </si>
  <si>
    <t>1.2</t>
  </si>
  <si>
    <t>Parcelle ou lot
2 à 5 unités</t>
  </si>
  <si>
    <t>1.3</t>
  </si>
  <si>
    <t>Parcelle ou lot
6 à 10 unités</t>
  </si>
  <si>
    <t>1.4</t>
  </si>
  <si>
    <t>Parcelle ou lot
11 à 50 unités</t>
  </si>
  <si>
    <t>1.5</t>
  </si>
  <si>
    <t>Parcelle ou lot
plus de 50 unités</t>
  </si>
  <si>
    <t>Par dossier</t>
  </si>
  <si>
    <t>3.1</t>
  </si>
  <si>
    <t>Négociations et acquisitions amiables - démarches préalables</t>
  </si>
  <si>
    <t>PROPRIETAIRE/LOCATAIRE</t>
  </si>
  <si>
    <t>3.2</t>
  </si>
  <si>
    <t>3.3</t>
  </si>
  <si>
    <t>Négociations et acquisitions amiables - concrétisation de la négociation</t>
  </si>
  <si>
    <t>4.1</t>
  </si>
  <si>
    <t>DOSSIER</t>
  </si>
  <si>
    <t>4.2</t>
  </si>
  <si>
    <t>4.3</t>
  </si>
  <si>
    <t>6.1</t>
  </si>
  <si>
    <t>DUP type travaux article R112-4
(y compris visite site, réunions et frais de déplacements afférents)</t>
  </si>
  <si>
    <t>6.2</t>
  </si>
  <si>
    <t>DUP type code de l'environnement article R 123-8 du code de l’environnement      
(y compris visite site, réunions et frais de déplacements afférents)</t>
  </si>
  <si>
    <t>PROPRIETAIRE</t>
  </si>
  <si>
    <t>Constitution du dossier complet d'enquête parcellaire  
(y compris réunions et frais de déplacements afférents)
(hors plan parcellaire établi par un géomètre mandaté par l'EPAEM)</t>
  </si>
  <si>
    <t>PAR DOSSIER jusqu'à 10 unités foncières</t>
  </si>
  <si>
    <t>PAR DOSSIER jusqu'à 10 à 50 unités foncières</t>
  </si>
  <si>
    <t>PAR DOSSIER plus de 50 unités foncières</t>
  </si>
  <si>
    <t xml:space="preserve">Assistance au Maître d'Ouvrage lors du déroulement d'enquête publique
                                                                    </t>
  </si>
  <si>
    <t>FORFAIT</t>
  </si>
  <si>
    <t xml:space="preserve">Assistance au Maître d'Ouvrage aux mesures d'affichage
                                                                </t>
  </si>
  <si>
    <t xml:space="preserve">  1/2 JOURNEE</t>
  </si>
  <si>
    <t>Constitution du dossier complet de demande de cessibilité  
jusqu'à l'obtention de l'arrêté de cessiblité (hors plan parcellaire établi par un géomètre mandaté par l'EPAEM)</t>
  </si>
  <si>
    <t>PAR DOSSIER jusqu'à 10 unités foncières)</t>
  </si>
  <si>
    <t>Réalisation des formalités de publicité foncière de l'ordonnance d'expropriation au bureau des hypothèques</t>
  </si>
  <si>
    <t>PAR ACTE DE DEPÖT</t>
  </si>
  <si>
    <t>Dépôt de l'ordonnance d'expropriation</t>
  </si>
  <si>
    <t xml:space="preserve">Assistance à notification de l'Ordonnance d'Expropriation aux expropriés </t>
  </si>
  <si>
    <t>7.1</t>
  </si>
  <si>
    <t>7.2</t>
  </si>
  <si>
    <t>Gestion des conventions d'occupation précaire</t>
  </si>
  <si>
    <t>11.1</t>
  </si>
  <si>
    <t>11.2</t>
  </si>
  <si>
    <t>11.3</t>
  </si>
  <si>
    <t>11.4</t>
  </si>
  <si>
    <t>12.1</t>
  </si>
  <si>
    <t>Cout horaire</t>
  </si>
  <si>
    <t>12.2</t>
  </si>
  <si>
    <t>12.3</t>
  </si>
  <si>
    <t>Cout journalier</t>
  </si>
  <si>
    <t>12.4</t>
  </si>
  <si>
    <t>Compte rendu d'activité - état des lieux initial</t>
  </si>
  <si>
    <t>Reporting et pilotage</t>
  </si>
  <si>
    <t>Tableaux de bord foncier, rendus cartographiques</t>
  </si>
  <si>
    <t xml:space="preserve">Dureté foncière </t>
  </si>
  <si>
    <t>PAR PROPRIETAIRE</t>
  </si>
  <si>
    <t>Préemptions –Travaux préparatoires</t>
  </si>
  <si>
    <t>PAR DIA</t>
  </si>
  <si>
    <t>PAR DOSSIER</t>
  </si>
  <si>
    <t>4.4</t>
  </si>
  <si>
    <t>Préemptions – Analyse du marché</t>
  </si>
  <si>
    <t>PAR RAPPORT</t>
  </si>
  <si>
    <t>5.1</t>
  </si>
  <si>
    <t>5.2</t>
  </si>
  <si>
    <t xml:space="preserve">DUP « simplifiée » article R112-5
(y compris visite site, réunions et frais de déplacements afférents)                            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</si>
  <si>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</si>
  <si>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</si>
  <si>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</si>
  <si>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</si>
  <si>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</si>
  <si>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</si>
  <si>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</si>
  <si>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</si>
  <si>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</si>
  <si>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PAR DOSSIER de 11 à 50 unités foncières</t>
  </si>
  <si>
    <t>5.12</t>
  </si>
  <si>
    <t>5.13</t>
  </si>
  <si>
    <t>5.14</t>
  </si>
  <si>
    <t>PAR DEPOT jusqu'à 10 unités foncières</t>
  </si>
  <si>
    <t>5.15</t>
  </si>
  <si>
    <t>PAR DEPOT de 11 à 50 unités foncières</t>
  </si>
  <si>
    <t>5.16</t>
  </si>
  <si>
    <t>PAR DEPOT plus de 50 unités foncières</t>
  </si>
  <si>
    <t>5.17</t>
  </si>
  <si>
    <t>5.18</t>
  </si>
  <si>
    <t>5.19</t>
  </si>
  <si>
    <t>PAR COP</t>
  </si>
  <si>
    <t>FORFAIT TRIMESTRIEL</t>
  </si>
  <si>
    <t>FORFAIT ANNUEL</t>
  </si>
  <si>
    <t>Détail Quantitatif estimatif (DQE)</t>
  </si>
  <si>
    <t>Montant €HT</t>
  </si>
  <si>
    <t>Montant total € HT</t>
  </si>
  <si>
    <t>TVA</t>
  </si>
  <si>
    <t>Montant total € TTC</t>
  </si>
  <si>
    <t>Recherches parcellaires</t>
  </si>
  <si>
    <t>Acquisitions amiables – démarches amiables non abouties</t>
  </si>
  <si>
    <t>Préemptions – Acquisitions réalisées (EPAEM titulaire ou délégataire du droit de préemption)</t>
  </si>
  <si>
    <t>Préemptions – Acquisitions réalisées (fixation judiciaire)</t>
  </si>
  <si>
    <t>Assistance pour tous les courriers divers liés à la procédure de DUP : rédaction, gestion, envoi (chaque envoi comprenant une enveloppe « retour » au nom du prestataire), suivi, et enregistrement des RAR par dématérialisation</t>
  </si>
  <si>
    <t>Expropriation – Fixation des indemnités</t>
  </si>
  <si>
    <t>Expropriation – Procédure d’appel</t>
  </si>
  <si>
    <t>Relocalisation / Etudes liées au transfert</t>
  </si>
  <si>
    <t>Relocalisation / Gestion du transfert</t>
  </si>
  <si>
    <t>LOGEMENT / BAIL / pour 1 année</t>
  </si>
  <si>
    <t>Gestion logement/local occupé</t>
  </si>
  <si>
    <t>LOGEMENT / BAIL / pour 1 mois</t>
  </si>
  <si>
    <t>Diagnostic social des familles à reloger</t>
  </si>
  <si>
    <t>Mise à jour du diagnostic social des familles à reloger</t>
  </si>
  <si>
    <t>Relogement isolé</t>
  </si>
  <si>
    <t>Relogement ménage</t>
  </si>
  <si>
    <t>Relogement famille lourde</t>
  </si>
  <si>
    <t>Relogement temporaire</t>
  </si>
  <si>
    <t>Assistance à maîtrise d’ouvrage - assistante</t>
  </si>
  <si>
    <t>Assistance à maîtrise d’ouvrage – chef de projet</t>
  </si>
  <si>
    <t>MISSIONS FONCIERES</t>
  </si>
  <si>
    <t>Par courrier adressé à chaque propriétaire</t>
  </si>
  <si>
    <t>RELOCALISATION DES ENTREPRISES ET SERVICES</t>
  </si>
  <si>
    <t>ENQUETE SOCIALE ET RELOGEMENT DES OCCUPANTS</t>
  </si>
  <si>
    <t>ASSISTANCE A MAITRISE D'OUVRAGE</t>
  </si>
  <si>
    <t>CR ACTIVITE, REPORTING ET TABLEAUX DE BORD</t>
  </si>
  <si>
    <t>Quantité estimative annuelle</t>
  </si>
  <si>
    <t>Prestation d'opérateur foncier, d'appui aux projets et de relongement pour l'opération Euroméditerranée</t>
  </si>
  <si>
    <t xml:space="preserve">Le DQE se complète automatiquement au regard des prix unitaires indiqués dans l'onglet BPU.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</si>
</sst>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0"/>
      <name val="Arial"/>
    </font>
    <font>
      <sz val="10"/>
      <name val="Arial"/>
      <family val="2"/>
    </font>
    <font>
      <sz val="11"/>
      <name val="SolexRegular"/>
    </font>
    <font>
      <sz val="12"/>
      <name val="Arial Narrow"/>
      <family val="2"/>
    </font>
    <font>
      <b/>
      <sz val="12"/>
      <name val="Arial Narrow"/>
      <family val="2"/>
    </font>
    <font>
      <b/>
      <sz val="22"/>
      <name val="SolexRegular"/>
    </font>
    <font>
      <b/>
      <sz val="14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theme="0"/>
      <name val="Arial Narrow"/>
      <family val="2"/>
    </font>
    <font>
      <b/>
      <sz val="14"/>
      <color rgb="FFEE0000"/>
      <name val="Arial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4" fillId="0" borderId="5" xfId="0" applyNumberFormat="1" applyFont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wrapText="1"/>
    </xf>
    <xf numFmtId="164" fontId="0" fillId="0" borderId="0" xfId="0" applyNumberFormat="1"/>
    <xf numFmtId="164" fontId="3" fillId="4" borderId="8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/>
    </xf>
    <xf numFmtId="164" fontId="3" fillId="2" borderId="21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4" fillId="0" borderId="27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0" fontId="10" fillId="5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1724025</xdr:colOff>
      <xdr:row>1</xdr:row>
      <xdr:rowOff>19050</xdr:rowOff>
    </xdr:from>
    <xdr:to>
      <xdr:col>3</xdr:col>
      <xdr:colOff>190500</xdr:colOff>
      <xdr:row>3</xdr:row>
      <xdr:rowOff>139700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183570C-42F2-4BDB-87E5-93E5406A5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2790825</xdr:colOff>
      <xdr:row>1</xdr:row>
      <xdr:rowOff>57150</xdr:rowOff>
    </xdr:from>
    <xdr:to>
      <xdr:col>3</xdr:col>
      <xdr:colOff>1257300</xdr:colOff>
      <xdr:row>4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4210050" y="2190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41721-AB0D-4737-AC78-FED1E4A9FFDC}">
  <sheetPr>
    <pageSetUpPr fitToPage="1"/>
  </sheetPr>
  <dimension ref="B1:E63"/>
  <sheetViews>
    <sheetView tabSelected="1" view="pageBreakPreview" zoomScaleNormal="100" zoomScaleSheetLayoutView="100" workbookViewId="0">
      <selection activeCell="C17" sqref="C17"/>
    </sheetView>
  </sheetViews>
  <sheetFormatPr baseColWidth="10" defaultColWidth="11.453125" defaultRowHeight="12.5"/>
  <cols>
    <col min="1" max="1" width="8" customWidth="1"/>
    <col min="2" max="2" width="13.26953125" customWidth="1"/>
    <col min="3" max="3" width="55.453125" customWidth="1"/>
    <col min="4" max="4" width="18.7265625" style="2" customWidth="1"/>
    <col min="5" max="5" width="19.26953125" style="3" customWidth="1"/>
  </cols>
  <sheetData>
    <row r="1" spans="2:5" ht="12.75" customHeight="1">
      <c r="B1" s="33" t="s">
        <v>0</v>
      </c>
      <c r="C1" s="33"/>
      <c r="D1" s="33"/>
      <c r="E1" s="33"/>
    </row>
    <row r="5" spans="2:5" ht="27.75" customHeight="1">
      <c r="B5" s="32" t="s">
        <v>1</v>
      </c>
      <c r="C5" s="32"/>
      <c r="D5" s="32"/>
      <c r="E5" s="32"/>
    </row>
    <row r="6" spans="2:5" ht="63" customHeight="1">
      <c r="B6" s="31" t="s">
        <v>129</v>
      </c>
      <c r="C6" s="31"/>
      <c r="D6" s="31"/>
      <c r="E6" s="31"/>
    </row>
    <row r="7" spans="2:5" ht="13" thickBot="1"/>
    <row r="8" spans="2:5" ht="16" thickBot="1">
      <c r="B8" s="8" t="s">
        <v>2</v>
      </c>
      <c r="C8" s="9" t="s">
        <v>3</v>
      </c>
      <c r="D8" s="9" t="s">
        <v>4</v>
      </c>
      <c r="E8" s="9" t="s">
        <v>5</v>
      </c>
    </row>
    <row r="9" spans="2:5" ht="16" thickBot="1">
      <c r="B9" s="35" t="s">
        <v>122</v>
      </c>
      <c r="C9" s="36"/>
      <c r="D9" s="36"/>
      <c r="E9" s="36"/>
    </row>
    <row r="10" spans="2:5" s="14" customFormat="1" ht="31">
      <c r="B10" s="13" t="s">
        <v>6</v>
      </c>
      <c r="C10" s="23" t="s">
        <v>102</v>
      </c>
      <c r="D10" s="20" t="s">
        <v>7</v>
      </c>
      <c r="E10" s="39"/>
    </row>
    <row r="11" spans="2:5" s="14" customFormat="1" ht="31">
      <c r="B11" s="15" t="s">
        <v>8</v>
      </c>
      <c r="C11" s="16" t="s">
        <v>102</v>
      </c>
      <c r="D11" s="21" t="s">
        <v>9</v>
      </c>
      <c r="E11" s="40"/>
    </row>
    <row r="12" spans="2:5" s="14" customFormat="1" ht="31">
      <c r="B12" s="15" t="s">
        <v>10</v>
      </c>
      <c r="C12" s="16" t="s">
        <v>102</v>
      </c>
      <c r="D12" s="21" t="s">
        <v>11</v>
      </c>
      <c r="E12" s="40"/>
    </row>
    <row r="13" spans="2:5" s="14" customFormat="1" ht="31">
      <c r="B13" s="15" t="s">
        <v>12</v>
      </c>
      <c r="C13" s="16" t="s">
        <v>102</v>
      </c>
      <c r="D13" s="21" t="s">
        <v>13</v>
      </c>
      <c r="E13" s="40"/>
    </row>
    <row r="14" spans="2:5" s="14" customFormat="1" ht="31">
      <c r="B14" s="15" t="s">
        <v>14</v>
      </c>
      <c r="C14" s="16" t="s">
        <v>102</v>
      </c>
      <c r="D14" s="21" t="s">
        <v>15</v>
      </c>
      <c r="E14" s="40"/>
    </row>
    <row r="15" spans="2:5" s="14" customFormat="1" ht="15.5">
      <c r="B15" s="15">
        <v>2</v>
      </c>
      <c r="C15" s="16" t="s">
        <v>62</v>
      </c>
      <c r="D15" s="21" t="s">
        <v>63</v>
      </c>
      <c r="E15" s="40"/>
    </row>
    <row r="16" spans="2:5" s="17" customFormat="1" ht="31">
      <c r="B16" s="15" t="s">
        <v>17</v>
      </c>
      <c r="C16" s="16" t="s">
        <v>18</v>
      </c>
      <c r="D16" s="21" t="s">
        <v>19</v>
      </c>
      <c r="E16" s="40"/>
    </row>
    <row r="17" spans="2:5" s="17" customFormat="1" ht="31">
      <c r="B17" s="15" t="s">
        <v>20</v>
      </c>
      <c r="C17" s="16" t="s">
        <v>103</v>
      </c>
      <c r="D17" s="21" t="s">
        <v>19</v>
      </c>
      <c r="E17" s="40"/>
    </row>
    <row r="18" spans="2:5" s="17" customFormat="1" ht="31">
      <c r="B18" s="15" t="s">
        <v>21</v>
      </c>
      <c r="C18" s="16" t="s">
        <v>22</v>
      </c>
      <c r="D18" s="21" t="s">
        <v>19</v>
      </c>
      <c r="E18" s="40"/>
    </row>
    <row r="19" spans="2:5" s="17" customFormat="1" ht="15.5">
      <c r="B19" s="15" t="s">
        <v>23</v>
      </c>
      <c r="C19" s="16" t="s">
        <v>64</v>
      </c>
      <c r="D19" s="21" t="s">
        <v>65</v>
      </c>
      <c r="E19" s="40"/>
    </row>
    <row r="20" spans="2:5" s="17" customFormat="1" ht="31">
      <c r="B20" s="15" t="s">
        <v>25</v>
      </c>
      <c r="C20" s="16" t="s">
        <v>104</v>
      </c>
      <c r="D20" s="21" t="s">
        <v>66</v>
      </c>
      <c r="E20" s="40"/>
    </row>
    <row r="21" spans="2:5" s="17" customFormat="1" ht="15.5">
      <c r="B21" s="15" t="s">
        <v>26</v>
      </c>
      <c r="C21" s="16" t="s">
        <v>105</v>
      </c>
      <c r="D21" s="21" t="s">
        <v>66</v>
      </c>
      <c r="E21" s="40"/>
    </row>
    <row r="22" spans="2:5" s="17" customFormat="1" ht="15.5">
      <c r="B22" s="15" t="s">
        <v>67</v>
      </c>
      <c r="C22" s="16" t="s">
        <v>68</v>
      </c>
      <c r="D22" s="21" t="s">
        <v>69</v>
      </c>
      <c r="E22" s="40"/>
    </row>
    <row r="23" spans="2:5" s="17" customFormat="1" ht="31">
      <c r="B23" s="15" t="s">
        <v>70</v>
      </c>
      <c r="C23" s="16" t="s">
        <v>28</v>
      </c>
      <c r="D23" s="21" t="s">
        <v>24</v>
      </c>
      <c r="E23" s="40"/>
    </row>
    <row r="24" spans="2:5" s="17" customFormat="1" ht="31">
      <c r="B24" s="15" t="s">
        <v>71</v>
      </c>
      <c r="C24" s="16" t="s">
        <v>72</v>
      </c>
      <c r="D24" s="21" t="s">
        <v>24</v>
      </c>
      <c r="E24" s="40"/>
    </row>
    <row r="25" spans="2:5" s="17" customFormat="1" ht="46.5">
      <c r="B25" s="15" t="s">
        <v>73</v>
      </c>
      <c r="C25" s="16" t="s">
        <v>30</v>
      </c>
      <c r="D25" s="21" t="s">
        <v>24</v>
      </c>
      <c r="E25" s="40"/>
    </row>
    <row r="26" spans="2:5" s="17" customFormat="1" ht="62">
      <c r="B26" s="15" t="s">
        <v>74</v>
      </c>
      <c r="C26" s="16" t="s">
        <v>106</v>
      </c>
      <c r="D26" s="21" t="s">
        <v>31</v>
      </c>
      <c r="E26" s="40"/>
    </row>
    <row r="27" spans="2:5" s="14" customFormat="1" ht="46.5">
      <c r="B27" s="15" t="s">
        <v>75</v>
      </c>
      <c r="C27" s="16" t="s">
        <v>32</v>
      </c>
      <c r="D27" s="21" t="s">
        <v>33</v>
      </c>
      <c r="E27" s="40"/>
    </row>
    <row r="28" spans="2:5" s="14" customFormat="1" ht="46.5">
      <c r="B28" s="15" t="s">
        <v>76</v>
      </c>
      <c r="C28" s="16" t="s">
        <v>32</v>
      </c>
      <c r="D28" s="21" t="s">
        <v>34</v>
      </c>
      <c r="E28" s="40"/>
    </row>
    <row r="29" spans="2:5" s="14" customFormat="1" ht="62">
      <c r="B29" s="15" t="s">
        <v>77</v>
      </c>
      <c r="C29" s="16" t="s">
        <v>32</v>
      </c>
      <c r="D29" s="21" t="s">
        <v>35</v>
      </c>
      <c r="E29" s="40"/>
    </row>
    <row r="30" spans="2:5" s="14" customFormat="1" ht="46.5">
      <c r="B30" s="15" t="s">
        <v>78</v>
      </c>
      <c r="C30" s="16" t="s">
        <v>36</v>
      </c>
      <c r="D30" s="21" t="s">
        <v>37</v>
      </c>
      <c r="E30" s="40"/>
    </row>
    <row r="31" spans="2:5" s="14" customFormat="1" ht="31">
      <c r="B31" s="15" t="s">
        <v>79</v>
      </c>
      <c r="C31" s="16" t="s">
        <v>38</v>
      </c>
      <c r="D31" s="21" t="s">
        <v>39</v>
      </c>
      <c r="E31" s="40"/>
    </row>
    <row r="32" spans="2:5" s="14" customFormat="1" ht="46.5">
      <c r="B32" s="15" t="s">
        <v>80</v>
      </c>
      <c r="C32" s="16" t="s">
        <v>40</v>
      </c>
      <c r="D32" s="21" t="s">
        <v>41</v>
      </c>
      <c r="E32" s="40"/>
    </row>
    <row r="33" spans="2:5" s="14" customFormat="1" ht="46.5">
      <c r="B33" s="15" t="s">
        <v>81</v>
      </c>
      <c r="C33" s="16" t="s">
        <v>40</v>
      </c>
      <c r="D33" s="21" t="s">
        <v>82</v>
      </c>
      <c r="E33" s="40"/>
    </row>
    <row r="34" spans="2:5" s="14" customFormat="1" ht="46.5">
      <c r="B34" s="15" t="s">
        <v>83</v>
      </c>
      <c r="C34" s="16" t="s">
        <v>40</v>
      </c>
      <c r="D34" s="21" t="s">
        <v>35</v>
      </c>
      <c r="E34" s="40"/>
    </row>
    <row r="35" spans="2:5" s="14" customFormat="1" ht="31">
      <c r="B35" s="15" t="s">
        <v>84</v>
      </c>
      <c r="C35" s="16" t="s">
        <v>42</v>
      </c>
      <c r="D35" s="21" t="s">
        <v>43</v>
      </c>
      <c r="E35" s="40"/>
    </row>
    <row r="36" spans="2:5" s="14" customFormat="1" ht="31">
      <c r="B36" s="15" t="s">
        <v>85</v>
      </c>
      <c r="C36" s="16" t="s">
        <v>44</v>
      </c>
      <c r="D36" s="21" t="s">
        <v>86</v>
      </c>
      <c r="E36" s="40"/>
    </row>
    <row r="37" spans="2:5" s="14" customFormat="1" ht="31">
      <c r="B37" s="15" t="s">
        <v>87</v>
      </c>
      <c r="C37" s="16" t="s">
        <v>44</v>
      </c>
      <c r="D37" s="21" t="s">
        <v>88</v>
      </c>
      <c r="E37" s="40"/>
    </row>
    <row r="38" spans="2:5" s="14" customFormat="1" ht="31">
      <c r="B38" s="15" t="s">
        <v>89</v>
      </c>
      <c r="C38" s="16" t="s">
        <v>44</v>
      </c>
      <c r="D38" s="21" t="s">
        <v>90</v>
      </c>
      <c r="E38" s="40"/>
    </row>
    <row r="39" spans="2:5" s="14" customFormat="1" ht="31">
      <c r="B39" s="15" t="s">
        <v>91</v>
      </c>
      <c r="C39" s="16" t="s">
        <v>45</v>
      </c>
      <c r="D39" s="21" t="s">
        <v>123</v>
      </c>
      <c r="E39" s="40"/>
    </row>
    <row r="40" spans="2:5" s="14" customFormat="1" ht="15.5">
      <c r="B40" s="15" t="s">
        <v>92</v>
      </c>
      <c r="C40" s="16" t="s">
        <v>107</v>
      </c>
      <c r="D40" s="21" t="s">
        <v>16</v>
      </c>
      <c r="E40" s="40"/>
    </row>
    <row r="41" spans="2:5" s="14" customFormat="1" ht="16" thickBot="1">
      <c r="B41" s="15" t="s">
        <v>93</v>
      </c>
      <c r="C41" s="16" t="s">
        <v>108</v>
      </c>
      <c r="D41" s="21" t="s">
        <v>16</v>
      </c>
      <c r="E41" s="40"/>
    </row>
    <row r="42" spans="2:5" s="14" customFormat="1" ht="16" thickBot="1">
      <c r="B42" s="35" t="s">
        <v>124</v>
      </c>
      <c r="C42" s="36"/>
      <c r="D42" s="36"/>
      <c r="E42" s="36"/>
    </row>
    <row r="43" spans="2:5" s="14" customFormat="1" ht="15.5">
      <c r="B43" s="15" t="s">
        <v>27</v>
      </c>
      <c r="C43" s="16" t="s">
        <v>109</v>
      </c>
      <c r="D43" s="21" t="s">
        <v>16</v>
      </c>
      <c r="E43" s="40"/>
    </row>
    <row r="44" spans="2:5" s="14" customFormat="1" ht="15.5">
      <c r="B44" s="15" t="s">
        <v>29</v>
      </c>
      <c r="C44" s="16" t="s">
        <v>110</v>
      </c>
      <c r="D44" s="21" t="s">
        <v>16</v>
      </c>
      <c r="E44" s="40"/>
    </row>
    <row r="45" spans="2:5" s="17" customFormat="1" ht="31">
      <c r="B45" s="15" t="s">
        <v>46</v>
      </c>
      <c r="C45" s="16" t="s">
        <v>112</v>
      </c>
      <c r="D45" s="21" t="s">
        <v>111</v>
      </c>
      <c r="E45" s="40"/>
    </row>
    <row r="46" spans="2:5" s="17" customFormat="1" ht="31">
      <c r="B46" s="15" t="s">
        <v>47</v>
      </c>
      <c r="C46" s="16" t="s">
        <v>112</v>
      </c>
      <c r="D46" s="21" t="s">
        <v>113</v>
      </c>
      <c r="E46" s="40"/>
    </row>
    <row r="47" spans="2:5" s="17" customFormat="1" ht="16" thickBot="1">
      <c r="B47" s="15">
        <v>8</v>
      </c>
      <c r="C47" s="16" t="s">
        <v>48</v>
      </c>
      <c r="D47" s="21" t="s">
        <v>94</v>
      </c>
      <c r="E47" s="40"/>
    </row>
    <row r="48" spans="2:5" s="17" customFormat="1" ht="16" thickBot="1">
      <c r="B48" s="35" t="s">
        <v>125</v>
      </c>
      <c r="C48" s="36"/>
      <c r="D48" s="36"/>
      <c r="E48" s="36"/>
    </row>
    <row r="49" spans="2:5" s="17" customFormat="1" ht="15.5">
      <c r="B49" s="15">
        <v>9</v>
      </c>
      <c r="C49" s="16" t="s">
        <v>114</v>
      </c>
      <c r="D49" s="21" t="s">
        <v>16</v>
      </c>
      <c r="E49" s="40"/>
    </row>
    <row r="50" spans="2:5" s="17" customFormat="1" ht="15.5">
      <c r="B50" s="15">
        <v>10</v>
      </c>
      <c r="C50" s="16" t="s">
        <v>115</v>
      </c>
      <c r="D50" s="21" t="s">
        <v>16</v>
      </c>
      <c r="E50" s="40"/>
    </row>
    <row r="51" spans="2:5" s="17" customFormat="1" ht="15.5">
      <c r="B51" s="15" t="s">
        <v>49</v>
      </c>
      <c r="C51" s="16" t="s">
        <v>116</v>
      </c>
      <c r="D51" s="21" t="s">
        <v>16</v>
      </c>
      <c r="E51" s="40"/>
    </row>
    <row r="52" spans="2:5" s="17" customFormat="1" ht="15.5">
      <c r="B52" s="15" t="s">
        <v>50</v>
      </c>
      <c r="C52" s="16" t="s">
        <v>117</v>
      </c>
      <c r="D52" s="21" t="s">
        <v>16</v>
      </c>
      <c r="E52" s="40"/>
    </row>
    <row r="53" spans="2:5" s="17" customFormat="1" ht="15.5">
      <c r="B53" s="15" t="s">
        <v>51</v>
      </c>
      <c r="C53" s="16" t="s">
        <v>118</v>
      </c>
      <c r="D53" s="21" t="s">
        <v>16</v>
      </c>
      <c r="E53" s="40"/>
    </row>
    <row r="54" spans="2:5" s="17" customFormat="1" ht="16" thickBot="1">
      <c r="B54" s="15" t="s">
        <v>52</v>
      </c>
      <c r="C54" s="16" t="s">
        <v>119</v>
      </c>
      <c r="D54" s="21" t="s">
        <v>16</v>
      </c>
      <c r="E54" s="40"/>
    </row>
    <row r="55" spans="2:5" s="17" customFormat="1" ht="16" thickBot="1">
      <c r="B55" s="35" t="s">
        <v>126</v>
      </c>
      <c r="C55" s="36"/>
      <c r="D55" s="36"/>
      <c r="E55" s="36"/>
    </row>
    <row r="56" spans="2:5" s="17" customFormat="1" ht="15.5">
      <c r="B56" s="15" t="s">
        <v>53</v>
      </c>
      <c r="C56" s="16" t="s">
        <v>120</v>
      </c>
      <c r="D56" s="21" t="s">
        <v>54</v>
      </c>
      <c r="E56" s="40"/>
    </row>
    <row r="57" spans="2:5" s="17" customFormat="1" ht="15.5">
      <c r="B57" s="15" t="s">
        <v>55</v>
      </c>
      <c r="C57" s="16" t="s">
        <v>121</v>
      </c>
      <c r="D57" s="21" t="s">
        <v>54</v>
      </c>
      <c r="E57" s="40"/>
    </row>
    <row r="58" spans="2:5" s="17" customFormat="1" ht="15.5">
      <c r="B58" s="15" t="s">
        <v>56</v>
      </c>
      <c r="C58" s="16" t="s">
        <v>120</v>
      </c>
      <c r="D58" s="21" t="s">
        <v>57</v>
      </c>
      <c r="E58" s="40"/>
    </row>
    <row r="59" spans="2:5" s="17" customFormat="1" ht="16" thickBot="1">
      <c r="B59" s="15" t="s">
        <v>58</v>
      </c>
      <c r="C59" s="16" t="s">
        <v>121</v>
      </c>
      <c r="D59" s="21" t="s">
        <v>57</v>
      </c>
      <c r="E59" s="40"/>
    </row>
    <row r="60" spans="2:5" s="17" customFormat="1" ht="16" thickBot="1">
      <c r="B60" s="35" t="s">
        <v>127</v>
      </c>
      <c r="C60" s="36"/>
      <c r="D60" s="36"/>
      <c r="E60" s="36"/>
    </row>
    <row r="61" spans="2:5" s="17" customFormat="1" ht="15.5">
      <c r="B61" s="15">
        <v>13</v>
      </c>
      <c r="C61" s="16" t="s">
        <v>59</v>
      </c>
      <c r="D61" s="21" t="s">
        <v>37</v>
      </c>
      <c r="E61" s="40"/>
    </row>
    <row r="62" spans="2:5" s="17" customFormat="1" ht="31">
      <c r="B62" s="15">
        <v>14</v>
      </c>
      <c r="C62" s="16" t="s">
        <v>60</v>
      </c>
      <c r="D62" s="21" t="s">
        <v>95</v>
      </c>
      <c r="E62" s="40"/>
    </row>
    <row r="63" spans="2:5" s="17" customFormat="1" ht="15.5">
      <c r="B63" s="18">
        <v>15</v>
      </c>
      <c r="C63" s="19" t="s">
        <v>61</v>
      </c>
      <c r="D63" s="24" t="s">
        <v>96</v>
      </c>
      <c r="E63" s="41"/>
    </row>
  </sheetData>
  <mergeCells count="8">
    <mergeCell ref="B48:E48"/>
    <mergeCell ref="B55:E55"/>
    <mergeCell ref="B60:E60"/>
    <mergeCell ref="B1:E1"/>
    <mergeCell ref="B5:E5"/>
    <mergeCell ref="B6:E6"/>
    <mergeCell ref="B9:E9"/>
    <mergeCell ref="B42:E42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8" scale="5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50"/>
  <sheetViews>
    <sheetView zoomScaleNormal="100" zoomScaleSheetLayoutView="100" workbookViewId="0">
      <selection activeCell="F48" sqref="F48:F49"/>
    </sheetView>
  </sheetViews>
  <sheetFormatPr baseColWidth="10" defaultColWidth="11.453125" defaultRowHeight="12.5"/>
  <cols>
    <col min="1" max="1" width="13.26953125" style="7" customWidth="1"/>
    <col min="2" max="2" width="73.26953125" style="7" customWidth="1"/>
    <col min="3" max="3" width="11.453125" style="38"/>
  </cols>
  <sheetData>
    <row r="1" spans="1:3" s="1" customFormat="1" ht="31">
      <c r="A1" s="6" t="str">
        <f>BPU!B10</f>
        <v>1.1</v>
      </c>
      <c r="B1" s="6" t="str">
        <f>CONCATENATE(BPU!C10," - ",BPU!D10)</f>
        <v>Recherches parcellaires - Parcelle ou lot
1 unité</v>
      </c>
      <c r="C1" s="37">
        <f>BPU!E10</f>
        <v>0</v>
      </c>
    </row>
    <row r="2" spans="1:3" s="1" customFormat="1" ht="31">
      <c r="A2" s="6" t="str">
        <f>BPU!B11</f>
        <v>1.2</v>
      </c>
      <c r="B2" s="6" t="str">
        <f>CONCATENATE(BPU!C11," - ",BPU!D11)</f>
        <v>Recherches parcellaires - Parcelle ou lot
2 à 5 unités</v>
      </c>
      <c r="C2" s="37">
        <f>BPU!E11</f>
        <v>0</v>
      </c>
    </row>
    <row r="3" spans="1:3" s="1" customFormat="1" ht="31">
      <c r="A3" s="6" t="str">
        <f>BPU!B12</f>
        <v>1.3</v>
      </c>
      <c r="B3" s="6" t="str">
        <f>CONCATENATE(BPU!C12," - ",BPU!D12)</f>
        <v>Recherches parcellaires - Parcelle ou lot
6 à 10 unités</v>
      </c>
      <c r="C3" s="37">
        <f>BPU!E12</f>
        <v>0</v>
      </c>
    </row>
    <row r="4" spans="1:3" s="1" customFormat="1" ht="31">
      <c r="A4" s="6" t="str">
        <f>BPU!B13</f>
        <v>1.4</v>
      </c>
      <c r="B4" s="6" t="str">
        <f>CONCATENATE(BPU!C13," - ",BPU!D13)</f>
        <v>Recherches parcellaires - Parcelle ou lot
11 à 50 unités</v>
      </c>
      <c r="C4" s="37">
        <f>BPU!E13</f>
        <v>0</v>
      </c>
    </row>
    <row r="5" spans="1:3" s="1" customFormat="1" ht="31">
      <c r="A5" s="6" t="str">
        <f>BPU!B14</f>
        <v>1.5</v>
      </c>
      <c r="B5" s="6" t="str">
        <f>CONCATENATE(BPU!C14," - ",BPU!D14)</f>
        <v>Recherches parcellaires - Parcelle ou lot
plus de 50 unités</v>
      </c>
      <c r="C5" s="37">
        <f>BPU!E14</f>
        <v>0</v>
      </c>
    </row>
    <row r="6" spans="1:3" s="1" customFormat="1" ht="15.5">
      <c r="A6" s="6">
        <f>BPU!B15</f>
        <v>2</v>
      </c>
      <c r="B6" s="6" t="str">
        <f>CONCATENATE(BPU!C15," - ",BPU!D15)</f>
        <v>Dureté foncière  - PAR PROPRIETAIRE</v>
      </c>
      <c r="C6" s="37">
        <f>BPU!E15</f>
        <v>0</v>
      </c>
    </row>
    <row r="7" spans="1:3" s="1" customFormat="1" ht="31">
      <c r="A7" s="6" t="str">
        <f>BPU!B16</f>
        <v>3.1</v>
      </c>
      <c r="B7" s="6" t="str">
        <f>CONCATENATE(BPU!C16," - ",BPU!D16)</f>
        <v>Négociations et acquisitions amiables - démarches préalables - PROPRIETAIRE/LOCATAIRE</v>
      </c>
      <c r="C7" s="37">
        <f>BPU!E16</f>
        <v>0</v>
      </c>
    </row>
    <row r="8" spans="1:3" s="1" customFormat="1" ht="31">
      <c r="A8" s="6" t="str">
        <f>BPU!B17</f>
        <v>3.2</v>
      </c>
      <c r="B8" s="6" t="str">
        <f>CONCATENATE(BPU!C17," - ",BPU!D17)</f>
        <v>Acquisitions amiables – démarches amiables non abouties - PROPRIETAIRE/LOCATAIRE</v>
      </c>
      <c r="C8" s="37">
        <f>BPU!E17</f>
        <v>0</v>
      </c>
    </row>
    <row r="9" spans="1:3" s="1" customFormat="1" ht="31">
      <c r="A9" s="6" t="str">
        <f>BPU!B18</f>
        <v>3.3</v>
      </c>
      <c r="B9" s="6" t="str">
        <f>CONCATENATE(BPU!C18," - ",BPU!D18)</f>
        <v>Négociations et acquisitions amiables - concrétisation de la négociation - PROPRIETAIRE/LOCATAIRE</v>
      </c>
      <c r="C9" s="37">
        <f>BPU!E18</f>
        <v>0</v>
      </c>
    </row>
    <row r="10" spans="1:3" s="1" customFormat="1" ht="15.5">
      <c r="A10" s="6" t="str">
        <f>BPU!B19</f>
        <v>4.1</v>
      </c>
      <c r="B10" s="6" t="str">
        <f>CONCATENATE(BPU!C19," - ",BPU!D19)</f>
        <v>Préemptions –Travaux préparatoires - PAR DIA</v>
      </c>
      <c r="C10" s="37">
        <f>BPU!E19</f>
        <v>0</v>
      </c>
    </row>
    <row r="11" spans="1:3" s="1" customFormat="1" ht="31">
      <c r="A11" s="6" t="str">
        <f>BPU!B20</f>
        <v>4.2</v>
      </c>
      <c r="B11" s="6" t="str">
        <f>CONCATENATE(BPU!C20," - ",BPU!D20)</f>
        <v>Préemptions – Acquisitions réalisées (EPAEM titulaire ou délégataire du droit de préemption) - PAR DOSSIER</v>
      </c>
      <c r="C11" s="37">
        <f>BPU!E20</f>
        <v>0</v>
      </c>
    </row>
    <row r="12" spans="1:3" s="1" customFormat="1" ht="15.5">
      <c r="A12" s="6" t="str">
        <f>BPU!B21</f>
        <v>4.3</v>
      </c>
      <c r="B12" s="6" t="str">
        <f>CONCATENATE(BPU!C21," - ",BPU!D21)</f>
        <v>Préemptions – Acquisitions réalisées (fixation judiciaire) - PAR DOSSIER</v>
      </c>
      <c r="C12" s="37">
        <f>BPU!E21</f>
        <v>0</v>
      </c>
    </row>
    <row r="13" spans="1:3" s="1" customFormat="1" ht="15.5">
      <c r="A13" s="6" t="str">
        <f>BPU!B22</f>
        <v>4.4</v>
      </c>
      <c r="B13" s="6" t="str">
        <f>CONCATENATE(BPU!C22," - ",BPU!D22)</f>
        <v>Préemptions – Analyse du marché - PAR RAPPORT</v>
      </c>
      <c r="C13" s="37">
        <f>BPU!E22</f>
        <v>0</v>
      </c>
    </row>
    <row r="14" spans="1:3" s="1" customFormat="1" ht="31">
      <c r="A14" s="6" t="str">
        <f>BPU!B23</f>
        <v>5.1</v>
      </c>
      <c r="B14" s="6" t="str">
        <f>CONCATENATE(BPU!C23," - ",BPU!D23)</f>
        <v>DUP type travaux article R112-4
(y compris visite site, réunions et frais de déplacements afférents) - DOSSIER</v>
      </c>
      <c r="C14" s="37">
        <f>BPU!E23</f>
        <v>0</v>
      </c>
    </row>
    <row r="15" spans="1:3" s="1" customFormat="1" ht="46.5">
      <c r="A15" s="6" t="str">
        <f>BPU!B24</f>
        <v>5.2</v>
      </c>
      <c r="B15" s="6" t="str">
        <f>CONCATENATE(BPU!C24," - ",BPU!D24)</f>
        <v>DUP « simplifiée » article R112-5
(y compris visite site, réunions et frais de déplacements afférents)                             - DOSSIER</v>
      </c>
      <c r="C15" s="37">
        <f>BPU!E24</f>
        <v>0</v>
      </c>
    </row>
    <row r="16" spans="1:3" s="1" customFormat="1" ht="31">
      <c r="A16" s="6" t="str">
        <f>BPU!B25</f>
        <v>5.3</v>
      </c>
      <c r="B16" s="6" t="str">
        <f>CONCATENATE(BPU!C25," - ",BPU!D25)</f>
        <v>DUP type code de l'environnement article R 123-8 du code de l’environnement      
(y compris visite site, réunions et frais de déplacements afférents) - DOSSIER</v>
      </c>
      <c r="C16" s="37">
        <f>BPU!E25</f>
        <v>0</v>
      </c>
    </row>
    <row r="17" spans="1:3" s="1" customFormat="1" ht="46.5">
      <c r="A17" s="6" t="str">
        <f>BPU!B26</f>
        <v>5.4</v>
      </c>
      <c r="B17" s="6" t="str">
        <f>CONCATENATE(BPU!C26," - ",BPU!D26)</f>
        <v>Assistance pour tous les courriers divers liés à la procédure de DUP : rédaction, gestion, envoi (chaque envoi comprenant une enveloppe « retour » au nom du prestataire), suivi, et enregistrement des RAR par dématérialisation - PROPRIETAIRE</v>
      </c>
      <c r="C17" s="37">
        <f>BPU!E26</f>
        <v>0</v>
      </c>
    </row>
    <row r="18" spans="1:3" s="1" customFormat="1" ht="62">
      <c r="A18" s="6" t="str">
        <f>BPU!B27</f>
        <v>5.5</v>
      </c>
      <c r="B18" s="6" t="str">
        <f>CONCATENATE(BPU!C27," - ",BPU!D27)</f>
        <v>Constitution du dossier complet d'enquête parcellaire  
(y compris réunions et frais de déplacements afférents)
(hors plan parcellaire établi par un géomètre mandaté par l'EPAEM) - PAR DOSSIER jusqu'à 10 unités foncières</v>
      </c>
      <c r="C18" s="37">
        <f>BPU!E27</f>
        <v>0</v>
      </c>
    </row>
    <row r="19" spans="1:3" s="1" customFormat="1" ht="62">
      <c r="A19" s="6" t="str">
        <f>BPU!B28</f>
        <v>5.6</v>
      </c>
      <c r="B19" s="6" t="str">
        <f>CONCATENATE(BPU!C28," - ",BPU!D28)</f>
        <v>Constitution du dossier complet d'enquête parcellaire  
(y compris réunions et frais de déplacements afférents)
(hors plan parcellaire établi par un géomètre mandaté par l'EPAEM) - PAR DOSSIER jusqu'à 10 à 50 unités foncières</v>
      </c>
      <c r="C19" s="37">
        <f>BPU!E28</f>
        <v>0</v>
      </c>
    </row>
    <row r="20" spans="1:3" s="1" customFormat="1" ht="62">
      <c r="A20" s="6" t="str">
        <f>BPU!B29</f>
        <v>5.7</v>
      </c>
      <c r="B20" s="6" t="str">
        <f>CONCATENATE(BPU!C29," - ",BPU!D29)</f>
        <v>Constitution du dossier complet d'enquête parcellaire  
(y compris réunions et frais de déplacements afférents)
(hors plan parcellaire établi par un géomètre mandaté par l'EPAEM) - PAR DOSSIER plus de 50 unités foncières</v>
      </c>
      <c r="C20" s="37">
        <f>BPU!E29</f>
        <v>0</v>
      </c>
    </row>
    <row r="21" spans="1:3" ht="31">
      <c r="A21" s="6" t="str">
        <f>BPU!B30</f>
        <v>5.8</v>
      </c>
      <c r="B21" s="6" t="str">
        <f>CONCATENATE(BPU!C30," - ",BPU!D30)</f>
        <v>Assistance au Maître d'Ouvrage lors du déroulement d'enquête publique
                                                                     - FORFAIT</v>
      </c>
      <c r="C21" s="37">
        <f>BPU!E30</f>
        <v>0</v>
      </c>
    </row>
    <row r="22" spans="1:3" ht="31">
      <c r="A22" s="6" t="str">
        <f>BPU!B31</f>
        <v>5.9</v>
      </c>
      <c r="B22" s="6" t="str">
        <f>CONCATENATE(BPU!C31," - ",BPU!D31)</f>
        <v>Assistance au Maître d'Ouvrage aux mesures d'affichage
                                                                 -   1/2 JOURNEE</v>
      </c>
      <c r="C22" s="37">
        <f>BPU!E31</f>
        <v>0</v>
      </c>
    </row>
    <row r="23" spans="1:3" ht="46.5">
      <c r="A23" s="6" t="str">
        <f>BPU!B32</f>
        <v>5.10</v>
      </c>
      <c r="B23" s="6" t="str">
        <f>CONCATENATE(BPU!C32," - ",BPU!D32)</f>
        <v>Constitution du dossier complet de demande de cessibilité  
jusqu'à l'obtention de l'arrêté de cessiblité (hors plan parcellaire établi par un géomètre mandaté par l'EPAEM) - PAR DOSSIER jusqu'à 10 unités foncières)</v>
      </c>
      <c r="C23" s="37">
        <f>BPU!E32</f>
        <v>0</v>
      </c>
    </row>
    <row r="24" spans="1:3" ht="46.5">
      <c r="A24" s="6" t="str">
        <f>BPU!B33</f>
        <v>5.11</v>
      </c>
      <c r="B24" s="6" t="str">
        <f>CONCATENATE(BPU!C33," - ",BPU!D33)</f>
        <v>Constitution du dossier complet de demande de cessibilité  
jusqu'à l'obtention de l'arrêté de cessiblité (hors plan parcellaire établi par un géomètre mandaté par l'EPAEM) - PAR DOSSIER de 11 à 50 unités foncières</v>
      </c>
      <c r="C24" s="37">
        <f>BPU!E33</f>
        <v>0</v>
      </c>
    </row>
    <row r="25" spans="1:3" ht="46.5">
      <c r="A25" s="6" t="str">
        <f>BPU!B34</f>
        <v>5.12</v>
      </c>
      <c r="B25" s="6" t="str">
        <f>CONCATENATE(BPU!C34," - ",BPU!D34)</f>
        <v>Constitution du dossier complet de demande de cessibilité  
jusqu'à l'obtention de l'arrêté de cessiblité (hors plan parcellaire établi par un géomètre mandaté par l'EPAEM) - PAR DOSSIER plus de 50 unités foncières</v>
      </c>
      <c r="C25" s="37">
        <f>BPU!E34</f>
        <v>0</v>
      </c>
    </row>
    <row r="26" spans="1:3" ht="31">
      <c r="A26" s="6" t="str">
        <f>BPU!B35</f>
        <v>5.13</v>
      </c>
      <c r="B26" s="6" t="str">
        <f>CONCATENATE(BPU!C35," - ",BPU!D35)</f>
        <v>Réalisation des formalités de publicité foncière de l'ordonnance d'expropriation au bureau des hypothèques - PAR ACTE DE DEPÖT</v>
      </c>
      <c r="C26" s="37">
        <f>BPU!E35</f>
        <v>0</v>
      </c>
    </row>
    <row r="27" spans="1:3" ht="15.5">
      <c r="A27" s="6" t="str">
        <f>BPU!B36</f>
        <v>5.14</v>
      </c>
      <c r="B27" s="6" t="str">
        <f>CONCATENATE(BPU!C36," - ",BPU!D36)</f>
        <v>Dépôt de l'ordonnance d'expropriation - PAR DEPOT jusqu'à 10 unités foncières</v>
      </c>
      <c r="C27" s="37">
        <f>BPU!E36</f>
        <v>0</v>
      </c>
    </row>
    <row r="28" spans="1:3" ht="15.5">
      <c r="A28" s="6" t="str">
        <f>BPU!B37</f>
        <v>5.15</v>
      </c>
      <c r="B28" s="6" t="str">
        <f>CONCATENATE(BPU!C37," - ",BPU!D37)</f>
        <v>Dépôt de l'ordonnance d'expropriation - PAR DEPOT de 11 à 50 unités foncières</v>
      </c>
      <c r="C28" s="37">
        <f>BPU!E37</f>
        <v>0</v>
      </c>
    </row>
    <row r="29" spans="1:3" ht="15.5">
      <c r="A29" s="6" t="str">
        <f>BPU!B38</f>
        <v>5.16</v>
      </c>
      <c r="B29" s="6" t="str">
        <f>CONCATENATE(BPU!C38," - ",BPU!D38)</f>
        <v>Dépôt de l'ordonnance d'expropriation - PAR DEPOT plus de 50 unités foncières</v>
      </c>
      <c r="C29" s="37">
        <f>BPU!E38</f>
        <v>0</v>
      </c>
    </row>
    <row r="30" spans="1:3" ht="31">
      <c r="A30" s="6" t="str">
        <f>BPU!B39</f>
        <v>5.17</v>
      </c>
      <c r="B30" s="6" t="str">
        <f>CONCATENATE(BPU!C39," - ",BPU!D39)</f>
        <v>Assistance à notification de l'Ordonnance d'Expropriation aux expropriés  - Par courrier adressé à chaque propriétaire</v>
      </c>
      <c r="C30" s="37">
        <f>BPU!E39</f>
        <v>0</v>
      </c>
    </row>
    <row r="31" spans="1:3" ht="15.5">
      <c r="A31" s="6" t="str">
        <f>BPU!B40</f>
        <v>5.18</v>
      </c>
      <c r="B31" s="6" t="str">
        <f>CONCATENATE(BPU!C40," - ",BPU!D40)</f>
        <v>Expropriation – Fixation des indemnités - Par dossier</v>
      </c>
      <c r="C31" s="37">
        <f>BPU!E40</f>
        <v>0</v>
      </c>
    </row>
    <row r="32" spans="1:3" ht="15.5">
      <c r="A32" s="6" t="str">
        <f>BPU!B41</f>
        <v>5.19</v>
      </c>
      <c r="B32" s="6" t="str">
        <f>CONCATENATE(BPU!C41," - ",BPU!D41)</f>
        <v>Expropriation – Procédure d’appel - Par dossier</v>
      </c>
      <c r="C32" s="37">
        <f>BPU!E41</f>
        <v>0</v>
      </c>
    </row>
    <row r="33" spans="1:3" ht="15.5">
      <c r="A33" s="6" t="str">
        <f>BPU!B43</f>
        <v>6.1</v>
      </c>
      <c r="B33" s="6" t="str">
        <f>CONCATENATE(BPU!C43," - ",BPU!D43)</f>
        <v>Relocalisation / Etudes liées au transfert - Par dossier</v>
      </c>
      <c r="C33" s="37">
        <f>BPU!E43</f>
        <v>0</v>
      </c>
    </row>
    <row r="34" spans="1:3" ht="15.5">
      <c r="A34" s="6" t="str">
        <f>BPU!B44</f>
        <v>6.2</v>
      </c>
      <c r="B34" s="6" t="str">
        <f>CONCATENATE(BPU!C44," - ",BPU!D44)</f>
        <v>Relocalisation / Gestion du transfert - Par dossier</v>
      </c>
      <c r="C34" s="37">
        <f>BPU!E44</f>
        <v>0</v>
      </c>
    </row>
    <row r="35" spans="1:3" ht="15.5">
      <c r="A35" s="6" t="str">
        <f>BPU!B45</f>
        <v>7.1</v>
      </c>
      <c r="B35" s="6" t="str">
        <f>CONCATENATE(BPU!C45," - ",BPU!D45)</f>
        <v>Gestion logement/local occupé - LOGEMENT / BAIL / pour 1 année</v>
      </c>
      <c r="C35" s="37">
        <f>BPU!E45</f>
        <v>0</v>
      </c>
    </row>
    <row r="36" spans="1:3" ht="15.5">
      <c r="A36" s="6" t="str">
        <f>BPU!B46</f>
        <v>7.2</v>
      </c>
      <c r="B36" s="6" t="str">
        <f>CONCATENATE(BPU!C46," - ",BPU!D46)</f>
        <v>Gestion logement/local occupé - LOGEMENT / BAIL / pour 1 mois</v>
      </c>
      <c r="C36" s="37">
        <f>BPU!E46</f>
        <v>0</v>
      </c>
    </row>
    <row r="37" spans="1:3" ht="15.5">
      <c r="A37" s="6">
        <f>BPU!B47</f>
        <v>8</v>
      </c>
      <c r="B37" s="6" t="str">
        <f>CONCATENATE(BPU!C47," - ",BPU!D47)</f>
        <v>Gestion des conventions d'occupation précaire - PAR COP</v>
      </c>
      <c r="C37" s="37">
        <f>BPU!E47</f>
        <v>0</v>
      </c>
    </row>
    <row r="38" spans="1:3" ht="15.5">
      <c r="A38" s="6">
        <f>BPU!B49</f>
        <v>9</v>
      </c>
      <c r="B38" s="6" t="str">
        <f>CONCATENATE(BPU!C49," - ",BPU!D49)</f>
        <v>Diagnostic social des familles à reloger - Par dossier</v>
      </c>
      <c r="C38" s="37">
        <f>BPU!E49</f>
        <v>0</v>
      </c>
    </row>
    <row r="39" spans="1:3" ht="15.5">
      <c r="A39" s="6">
        <f>BPU!B50</f>
        <v>10</v>
      </c>
      <c r="B39" s="6" t="str">
        <f>CONCATENATE(BPU!C50," - ",BPU!D50)</f>
        <v>Mise à jour du diagnostic social des familles à reloger - Par dossier</v>
      </c>
      <c r="C39" s="37">
        <f>BPU!E50</f>
        <v>0</v>
      </c>
    </row>
    <row r="40" spans="1:3" ht="15.5">
      <c r="A40" s="6" t="str">
        <f>BPU!B51</f>
        <v>11.1</v>
      </c>
      <c r="B40" s="6" t="str">
        <f>CONCATENATE(BPU!C51," - ",BPU!D51)</f>
        <v>Relogement isolé - Par dossier</v>
      </c>
      <c r="C40" s="37">
        <f>BPU!E51</f>
        <v>0</v>
      </c>
    </row>
    <row r="41" spans="1:3" ht="15.5">
      <c r="A41" s="6" t="str">
        <f>BPU!B52</f>
        <v>11.2</v>
      </c>
      <c r="B41" s="6" t="str">
        <f>CONCATENATE(BPU!C52," - ",BPU!D52)</f>
        <v>Relogement ménage - Par dossier</v>
      </c>
      <c r="C41" s="37">
        <f>BPU!E52</f>
        <v>0</v>
      </c>
    </row>
    <row r="42" spans="1:3" ht="15.5">
      <c r="A42" s="6" t="str">
        <f>BPU!B53</f>
        <v>11.3</v>
      </c>
      <c r="B42" s="6" t="str">
        <f>CONCATENATE(BPU!C53," - ",BPU!D53)</f>
        <v>Relogement famille lourde - Par dossier</v>
      </c>
      <c r="C42" s="37">
        <f>BPU!E53</f>
        <v>0</v>
      </c>
    </row>
    <row r="43" spans="1:3" ht="15.5">
      <c r="A43" s="6" t="str">
        <f>BPU!B54</f>
        <v>11.4</v>
      </c>
      <c r="B43" s="6" t="str">
        <f>CONCATENATE(BPU!C54," - ",BPU!D54)</f>
        <v>Relogement temporaire - Par dossier</v>
      </c>
      <c r="C43" s="37">
        <f>BPU!E54</f>
        <v>0</v>
      </c>
    </row>
    <row r="44" spans="1:3" ht="15.5">
      <c r="A44" s="6" t="str">
        <f>BPU!B56</f>
        <v>12.1</v>
      </c>
      <c r="B44" s="6" t="str">
        <f>CONCATENATE(BPU!C56," - ",BPU!D56)</f>
        <v>Assistance à maîtrise d’ouvrage - assistante - Cout horaire</v>
      </c>
      <c r="C44" s="37">
        <f>BPU!E56</f>
        <v>0</v>
      </c>
    </row>
    <row r="45" spans="1:3" ht="15.5">
      <c r="A45" s="6" t="str">
        <f>BPU!B57</f>
        <v>12.2</v>
      </c>
      <c r="B45" s="6" t="str">
        <f>CONCATENATE(BPU!C57," - ",BPU!D57)</f>
        <v>Assistance à maîtrise d’ouvrage – chef de projet - Cout horaire</v>
      </c>
      <c r="C45" s="37">
        <f>BPU!E57</f>
        <v>0</v>
      </c>
    </row>
    <row r="46" spans="1:3" ht="15.5">
      <c r="A46" s="6" t="str">
        <f>BPU!B58</f>
        <v>12.3</v>
      </c>
      <c r="B46" s="6" t="str">
        <f>CONCATENATE(BPU!C58," - ",BPU!D58)</f>
        <v>Assistance à maîtrise d’ouvrage - assistante - Cout journalier</v>
      </c>
      <c r="C46" s="37">
        <f>BPU!E58</f>
        <v>0</v>
      </c>
    </row>
    <row r="47" spans="1:3" ht="15.5">
      <c r="A47" s="6" t="str">
        <f>BPU!B59</f>
        <v>12.4</v>
      </c>
      <c r="B47" s="6" t="str">
        <f>CONCATENATE(BPU!C59," - ",BPU!D59)</f>
        <v>Assistance à maîtrise d’ouvrage – chef de projet - Cout journalier</v>
      </c>
      <c r="C47" s="37">
        <f>BPU!E59</f>
        <v>0</v>
      </c>
    </row>
    <row r="48" spans="1:3" ht="15.5">
      <c r="A48" s="6">
        <f>BPU!B61</f>
        <v>13</v>
      </c>
      <c r="B48" s="6" t="str">
        <f>CONCATENATE(BPU!C61," - ",BPU!D61)</f>
        <v>Compte rendu d'activité - état des lieux initial - FORFAIT</v>
      </c>
      <c r="C48" s="37">
        <f>BPU!E61</f>
        <v>0</v>
      </c>
    </row>
    <row r="49" spans="1:3" ht="15.5">
      <c r="A49" s="6">
        <f>BPU!B62</f>
        <v>14</v>
      </c>
      <c r="B49" s="6" t="str">
        <f>CONCATENATE(BPU!C62," - ",BPU!D62)</f>
        <v>Reporting et pilotage - FORFAIT TRIMESTRIEL</v>
      </c>
      <c r="C49" s="37">
        <f>BPU!E62</f>
        <v>0</v>
      </c>
    </row>
    <row r="50" spans="1:3" ht="15.5">
      <c r="A50" s="6">
        <f>BPU!B63</f>
        <v>15</v>
      </c>
      <c r="B50" s="6" t="str">
        <f>CONCATENATE(BPU!C63," - ",BPU!D63)</f>
        <v>Tableaux de bord foncier, rendus cartographiques - FORFAIT ANNUEL</v>
      </c>
      <c r="C50" s="37">
        <f>BPU!E63</f>
        <v>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63"/>
  <sheetViews>
    <sheetView view="pageBreakPreview" topLeftCell="A46" zoomScale="80" zoomScaleNormal="100" zoomScaleSheetLayoutView="80" workbookViewId="0">
      <selection activeCell="C17" sqref="C17"/>
    </sheetView>
  </sheetViews>
  <sheetFormatPr baseColWidth="10" defaultColWidth="11.453125" defaultRowHeight="12.5"/>
  <cols>
    <col min="1" max="1" width="8" customWidth="1"/>
    <col min="2" max="2" width="13.26953125" customWidth="1"/>
    <col min="3" max="3" width="55.453125" customWidth="1"/>
    <col min="4" max="4" width="26.26953125" customWidth="1"/>
    <col min="5" max="5" width="19.26953125" style="3" customWidth="1"/>
    <col min="6" max="6" width="15.81640625" style="3" customWidth="1"/>
    <col min="7" max="7" width="19.26953125" style="3" customWidth="1"/>
    <col min="8" max="8" width="4.7265625" customWidth="1"/>
  </cols>
  <sheetData>
    <row r="1" spans="2:7" ht="12.75" customHeight="1">
      <c r="B1" s="33" t="s">
        <v>0</v>
      </c>
      <c r="C1" s="33"/>
      <c r="D1" s="33"/>
      <c r="E1" s="33"/>
      <c r="F1" s="33"/>
      <c r="G1" s="33"/>
    </row>
    <row r="5" spans="2:7" ht="27.75" customHeight="1">
      <c r="B5" s="32" t="s">
        <v>97</v>
      </c>
      <c r="C5" s="32"/>
      <c r="D5" s="32"/>
      <c r="E5" s="32"/>
      <c r="F5" s="32"/>
      <c r="G5" s="32"/>
    </row>
    <row r="6" spans="2:7" ht="51.5" customHeight="1">
      <c r="B6" s="68" t="str">
        <f>BPU!B6</f>
        <v>Prestation d'opérateur foncier, d'appui aux projets et de relongement pour l'opération Euroméditerranée</v>
      </c>
      <c r="C6" s="68"/>
      <c r="D6" s="68"/>
      <c r="E6" s="68"/>
      <c r="F6" s="68"/>
      <c r="G6" s="68"/>
    </row>
    <row r="7" spans="2:7" ht="22.5" customHeight="1">
      <c r="B7" s="30"/>
      <c r="C7" s="30"/>
      <c r="D7" s="30"/>
      <c r="E7" s="30"/>
      <c r="F7" s="30"/>
      <c r="G7" s="30"/>
    </row>
    <row r="8" spans="2:7" ht="37.5" customHeight="1">
      <c r="B8" s="67" t="s">
        <v>130</v>
      </c>
      <c r="C8" s="67"/>
      <c r="D8" s="67"/>
      <c r="E8" s="67"/>
      <c r="F8" s="67"/>
      <c r="G8" s="67"/>
    </row>
    <row r="9" spans="2:7" ht="25" customHeight="1" thickBot="1">
      <c r="E9" s="22"/>
      <c r="F9" s="22"/>
    </row>
    <row r="10" spans="2:7" ht="49" customHeight="1" thickBot="1">
      <c r="B10" s="8" t="s">
        <v>2</v>
      </c>
      <c r="C10" s="9" t="s">
        <v>3</v>
      </c>
      <c r="D10" s="9" t="s">
        <v>4</v>
      </c>
      <c r="E10" s="9" t="s">
        <v>5</v>
      </c>
      <c r="F10" s="43" t="s">
        <v>128</v>
      </c>
      <c r="G10" s="9" t="s">
        <v>98</v>
      </c>
    </row>
    <row r="11" spans="2:7" s="1" customFormat="1" ht="31.15" customHeight="1">
      <c r="B11" s="45" t="str">
        <f>BPU!B10</f>
        <v>1.1</v>
      </c>
      <c r="C11" s="20" t="str">
        <f>BPU!C10</f>
        <v>Recherches parcellaires</v>
      </c>
      <c r="D11" s="20" t="str">
        <f>BPU!D10</f>
        <v>Parcelle ou lot
1 unité</v>
      </c>
      <c r="E11" s="46">
        <f>BPU!E10</f>
        <v>0</v>
      </c>
      <c r="F11" s="47">
        <v>12</v>
      </c>
      <c r="G11" s="10">
        <f>E11*F11</f>
        <v>0</v>
      </c>
    </row>
    <row r="12" spans="2:7" s="1" customFormat="1" ht="31.15" customHeight="1">
      <c r="B12" s="48" t="str">
        <f>BPU!B11</f>
        <v>1.2</v>
      </c>
      <c r="C12" s="12" t="str">
        <f>BPU!C11</f>
        <v>Recherches parcellaires</v>
      </c>
      <c r="D12" s="12" t="str">
        <f>BPU!D11</f>
        <v>Parcelle ou lot
2 à 5 unités</v>
      </c>
      <c r="E12" s="25">
        <f>BPU!E11</f>
        <v>0</v>
      </c>
      <c r="F12" s="4">
        <v>12</v>
      </c>
      <c r="G12" s="49">
        <f t="shared" ref="G12:G60" si="0">E12*F12</f>
        <v>0</v>
      </c>
    </row>
    <row r="13" spans="2:7" s="1" customFormat="1" ht="31.15" customHeight="1">
      <c r="B13" s="48" t="str">
        <f>BPU!B12</f>
        <v>1.3</v>
      </c>
      <c r="C13" s="12" t="str">
        <f>BPU!C12</f>
        <v>Recherches parcellaires</v>
      </c>
      <c r="D13" s="12" t="str">
        <f>BPU!D12</f>
        <v>Parcelle ou lot
6 à 10 unités</v>
      </c>
      <c r="E13" s="25">
        <f>BPU!E12</f>
        <v>0</v>
      </c>
      <c r="F13" s="4">
        <v>5</v>
      </c>
      <c r="G13" s="49">
        <f t="shared" si="0"/>
        <v>0</v>
      </c>
    </row>
    <row r="14" spans="2:7" s="1" customFormat="1" ht="31.15" customHeight="1">
      <c r="B14" s="48" t="str">
        <f>BPU!B13</f>
        <v>1.4</v>
      </c>
      <c r="C14" s="12" t="str">
        <f>BPU!C13</f>
        <v>Recherches parcellaires</v>
      </c>
      <c r="D14" s="12" t="str">
        <f>BPU!D13</f>
        <v>Parcelle ou lot
11 à 50 unités</v>
      </c>
      <c r="E14" s="25">
        <f>BPU!E13</f>
        <v>0</v>
      </c>
      <c r="F14" s="4">
        <v>3</v>
      </c>
      <c r="G14" s="49">
        <f t="shared" si="0"/>
        <v>0</v>
      </c>
    </row>
    <row r="15" spans="2:7" s="1" customFormat="1" ht="31.15" customHeight="1">
      <c r="B15" s="48" t="str">
        <f>BPU!B14</f>
        <v>1.5</v>
      </c>
      <c r="C15" s="12" t="str">
        <f>BPU!C14</f>
        <v>Recherches parcellaires</v>
      </c>
      <c r="D15" s="12" t="str">
        <f>BPU!D14</f>
        <v>Parcelle ou lot
plus de 50 unités</v>
      </c>
      <c r="E15" s="25">
        <f>BPU!E14</f>
        <v>0</v>
      </c>
      <c r="F15" s="4">
        <v>2</v>
      </c>
      <c r="G15" s="49">
        <f t="shared" si="0"/>
        <v>0</v>
      </c>
    </row>
    <row r="16" spans="2:7" s="1" customFormat="1" ht="31.15" customHeight="1">
      <c r="B16" s="48">
        <f>BPU!B15</f>
        <v>2</v>
      </c>
      <c r="C16" s="12" t="str">
        <f>BPU!C15</f>
        <v xml:space="preserve">Dureté foncière </v>
      </c>
      <c r="D16" s="12" t="str">
        <f>BPU!D15</f>
        <v>PAR PROPRIETAIRE</v>
      </c>
      <c r="E16" s="25">
        <f>BPU!E15</f>
        <v>0</v>
      </c>
      <c r="F16" s="4">
        <v>9</v>
      </c>
      <c r="G16" s="49">
        <f t="shared" si="0"/>
        <v>0</v>
      </c>
    </row>
    <row r="17" spans="2:7" s="1" customFormat="1" ht="31.15" customHeight="1">
      <c r="B17" s="48" t="str">
        <f>BPU!B16</f>
        <v>3.1</v>
      </c>
      <c r="C17" s="12" t="str">
        <f>BPU!C16</f>
        <v>Négociations et acquisitions amiables - démarches préalables</v>
      </c>
      <c r="D17" s="12" t="str">
        <f>BPU!D16</f>
        <v>PROPRIETAIRE/LOCATAIRE</v>
      </c>
      <c r="E17" s="25">
        <f>BPU!E16</f>
        <v>0</v>
      </c>
      <c r="F17" s="4">
        <v>15</v>
      </c>
      <c r="G17" s="49">
        <f t="shared" si="0"/>
        <v>0</v>
      </c>
    </row>
    <row r="18" spans="2:7" s="1" customFormat="1" ht="31.15" customHeight="1">
      <c r="B18" s="48" t="str">
        <f>BPU!B17</f>
        <v>3.2</v>
      </c>
      <c r="C18" s="12" t="str">
        <f>BPU!C17</f>
        <v>Acquisitions amiables – démarches amiables non abouties</v>
      </c>
      <c r="D18" s="12" t="str">
        <f>BPU!D17</f>
        <v>PROPRIETAIRE/LOCATAIRE</v>
      </c>
      <c r="E18" s="25">
        <f>BPU!E17</f>
        <v>0</v>
      </c>
      <c r="F18" s="4">
        <v>10</v>
      </c>
      <c r="G18" s="49">
        <f t="shared" si="0"/>
        <v>0</v>
      </c>
    </row>
    <row r="19" spans="2:7" s="1" customFormat="1" ht="31.15" customHeight="1">
      <c r="B19" s="48" t="str">
        <f>BPU!B18</f>
        <v>3.3</v>
      </c>
      <c r="C19" s="12" t="str">
        <f>BPU!C18</f>
        <v>Négociations et acquisitions amiables - concrétisation de la négociation</v>
      </c>
      <c r="D19" s="12" t="str">
        <f>BPU!D18</f>
        <v>PROPRIETAIRE/LOCATAIRE</v>
      </c>
      <c r="E19" s="25">
        <f>BPU!E18</f>
        <v>0</v>
      </c>
      <c r="F19" s="4">
        <v>5</v>
      </c>
      <c r="G19" s="49">
        <f t="shared" si="0"/>
        <v>0</v>
      </c>
    </row>
    <row r="20" spans="2:7" s="1" customFormat="1" ht="15.5">
      <c r="B20" s="48" t="str">
        <f>BPU!B19</f>
        <v>4.1</v>
      </c>
      <c r="C20" s="12" t="str">
        <f>BPU!C19</f>
        <v>Préemptions –Travaux préparatoires</v>
      </c>
      <c r="D20" s="12" t="str">
        <f>BPU!D19</f>
        <v>PAR DIA</v>
      </c>
      <c r="E20" s="25">
        <f>BPU!E19</f>
        <v>0</v>
      </c>
      <c r="F20" s="4">
        <v>1</v>
      </c>
      <c r="G20" s="49">
        <f t="shared" si="0"/>
        <v>0</v>
      </c>
    </row>
    <row r="21" spans="2:7" s="1" customFormat="1" ht="31">
      <c r="B21" s="48" t="str">
        <f>BPU!B20</f>
        <v>4.2</v>
      </c>
      <c r="C21" s="12" t="str">
        <f>BPU!C20</f>
        <v>Préemptions – Acquisitions réalisées (EPAEM titulaire ou délégataire du droit de préemption)</v>
      </c>
      <c r="D21" s="12" t="str">
        <f>BPU!D20</f>
        <v>PAR DOSSIER</v>
      </c>
      <c r="E21" s="25">
        <f>BPU!E20</f>
        <v>0</v>
      </c>
      <c r="F21" s="4">
        <v>1</v>
      </c>
      <c r="G21" s="49">
        <f t="shared" si="0"/>
        <v>0</v>
      </c>
    </row>
    <row r="22" spans="2:7" s="1" customFormat="1" ht="34.15" customHeight="1">
      <c r="B22" s="48" t="str">
        <f>BPU!B21</f>
        <v>4.3</v>
      </c>
      <c r="C22" s="12" t="str">
        <f>BPU!C21</f>
        <v>Préemptions – Acquisitions réalisées (fixation judiciaire)</v>
      </c>
      <c r="D22" s="12" t="str">
        <f>BPU!D21</f>
        <v>PAR DOSSIER</v>
      </c>
      <c r="E22" s="25">
        <f>BPU!E21</f>
        <v>0</v>
      </c>
      <c r="F22" s="29">
        <v>5</v>
      </c>
      <c r="G22" s="50">
        <f t="shared" si="0"/>
        <v>0</v>
      </c>
    </row>
    <row r="23" spans="2:7" s="1" customFormat="1" ht="34.15" customHeight="1">
      <c r="B23" s="48" t="s">
        <v>67</v>
      </c>
      <c r="C23" s="12" t="s">
        <v>68</v>
      </c>
      <c r="D23" s="12" t="str">
        <f>BPU!D22</f>
        <v>PAR RAPPORT</v>
      </c>
      <c r="E23" s="25">
        <f>BPU!E22</f>
        <v>0</v>
      </c>
      <c r="F23" s="29">
        <v>1</v>
      </c>
      <c r="G23" s="50">
        <f>E23*F23</f>
        <v>0</v>
      </c>
    </row>
    <row r="24" spans="2:7" s="1" customFormat="1" ht="31">
      <c r="B24" s="48" t="str">
        <f>BPU!B23</f>
        <v>5.1</v>
      </c>
      <c r="C24" s="12" t="str">
        <f>BPU!C23</f>
        <v>DUP type travaux article R112-4
(y compris visite site, réunions et frais de déplacements afférents)</v>
      </c>
      <c r="D24" s="12" t="str">
        <f>BPU!D23</f>
        <v>DOSSIER</v>
      </c>
      <c r="E24" s="25">
        <f>BPU!E23</f>
        <v>0</v>
      </c>
      <c r="F24" s="29">
        <v>1</v>
      </c>
      <c r="G24" s="50">
        <f t="shared" si="0"/>
        <v>0</v>
      </c>
    </row>
    <row r="25" spans="2:7" s="1" customFormat="1" ht="31">
      <c r="B25" s="48" t="str">
        <f>BPU!B24</f>
        <v>5.2</v>
      </c>
      <c r="C25" s="12" t="str">
        <f>BPU!C24</f>
        <v xml:space="preserve">DUP « simplifiée » article R112-5
(y compris visite site, réunions et frais de déplacements afférents)                            </v>
      </c>
      <c r="D25" s="12" t="str">
        <f>BPU!D24</f>
        <v>DOSSIER</v>
      </c>
      <c r="E25" s="25">
        <f>BPU!E24</f>
        <v>0</v>
      </c>
      <c r="F25" s="29">
        <v>1</v>
      </c>
      <c r="G25" s="50">
        <f t="shared" si="0"/>
        <v>0</v>
      </c>
    </row>
    <row r="26" spans="2:7" s="1" customFormat="1" ht="46.5">
      <c r="B26" s="48" t="str">
        <f>BPU!B25</f>
        <v>5.3</v>
      </c>
      <c r="C26" s="12" t="str">
        <f>BPU!C25</f>
        <v>DUP type code de l'environnement article R 123-8 du code de l’environnement      
(y compris visite site, réunions et frais de déplacements afférents)</v>
      </c>
      <c r="D26" s="12" t="str">
        <f>BPU!D25</f>
        <v>DOSSIER</v>
      </c>
      <c r="E26" s="25">
        <f>BPU!E25</f>
        <v>0</v>
      </c>
      <c r="F26" s="29">
        <v>1</v>
      </c>
      <c r="G26" s="50">
        <f t="shared" si="0"/>
        <v>0</v>
      </c>
    </row>
    <row r="27" spans="2:7" s="1" customFormat="1" ht="62">
      <c r="B27" s="48" t="str">
        <f>BPU!B26</f>
        <v>5.4</v>
      </c>
      <c r="C27" s="12" t="str">
        <f>BPU!C26</f>
        <v>Assistance pour tous les courriers divers liés à la procédure de DUP : rédaction, gestion, envoi (chaque envoi comprenant une enveloppe « retour » au nom du prestataire), suivi, et enregistrement des RAR par dématérialisation</v>
      </c>
      <c r="D27" s="12" t="str">
        <f>BPU!D26</f>
        <v>PROPRIETAIRE</v>
      </c>
      <c r="E27" s="25">
        <f>BPU!E26</f>
        <v>0</v>
      </c>
      <c r="F27" s="29">
        <v>17</v>
      </c>
      <c r="G27" s="50">
        <f t="shared" si="0"/>
        <v>0</v>
      </c>
    </row>
    <row r="28" spans="2:7" s="1" customFormat="1" ht="62">
      <c r="B28" s="48" t="str">
        <f>BPU!B27</f>
        <v>5.5</v>
      </c>
      <c r="C28" s="12" t="str">
        <f>BPU!C27</f>
        <v>Constitution du dossier complet d'enquête parcellaire  
(y compris réunions et frais de déplacements afférents)
(hors plan parcellaire établi par un géomètre mandaté par l'EPAEM)</v>
      </c>
      <c r="D28" s="12" t="str">
        <f>BPU!D27</f>
        <v>PAR DOSSIER jusqu'à 10 unités foncières</v>
      </c>
      <c r="E28" s="25">
        <f>BPU!E27</f>
        <v>0</v>
      </c>
      <c r="F28" s="4">
        <v>1</v>
      </c>
      <c r="G28" s="49">
        <f t="shared" si="0"/>
        <v>0</v>
      </c>
    </row>
    <row r="29" spans="2:7" s="1" customFormat="1" ht="62">
      <c r="B29" s="48" t="str">
        <f>BPU!B28</f>
        <v>5.6</v>
      </c>
      <c r="C29" s="12" t="str">
        <f>BPU!C28</f>
        <v>Constitution du dossier complet d'enquête parcellaire  
(y compris réunions et frais de déplacements afférents)
(hors plan parcellaire établi par un géomètre mandaté par l'EPAEM)</v>
      </c>
      <c r="D29" s="12" t="str">
        <f>BPU!D28</f>
        <v>PAR DOSSIER jusqu'à 10 à 50 unités foncières</v>
      </c>
      <c r="E29" s="25">
        <f>BPU!E28</f>
        <v>0</v>
      </c>
      <c r="F29" s="4">
        <v>1</v>
      </c>
      <c r="G29" s="49">
        <f t="shared" si="0"/>
        <v>0</v>
      </c>
    </row>
    <row r="30" spans="2:7" s="1" customFormat="1" ht="62">
      <c r="B30" s="48" t="str">
        <f>BPU!B29</f>
        <v>5.7</v>
      </c>
      <c r="C30" s="12" t="str">
        <f>BPU!C29</f>
        <v>Constitution du dossier complet d'enquête parcellaire  
(y compris réunions et frais de déplacements afférents)
(hors plan parcellaire établi par un géomètre mandaté par l'EPAEM)</v>
      </c>
      <c r="D30" s="12" t="str">
        <f>BPU!D29</f>
        <v>PAR DOSSIER plus de 50 unités foncières</v>
      </c>
      <c r="E30" s="25">
        <f>BPU!E29</f>
        <v>0</v>
      </c>
      <c r="F30" s="4">
        <v>1</v>
      </c>
      <c r="G30" s="49">
        <f t="shared" si="0"/>
        <v>0</v>
      </c>
    </row>
    <row r="31" spans="2:7" s="1" customFormat="1" ht="46.5">
      <c r="B31" s="48" t="str">
        <f>BPU!B30</f>
        <v>5.8</v>
      </c>
      <c r="C31" s="12" t="str">
        <f>BPU!C30</f>
        <v xml:space="preserve">Assistance au Maître d'Ouvrage lors du déroulement d'enquête publique
                                                                    </v>
      </c>
      <c r="D31" s="12" t="str">
        <f>BPU!D30</f>
        <v>FORFAIT</v>
      </c>
      <c r="E31" s="25">
        <f>BPU!E30</f>
        <v>0</v>
      </c>
      <c r="F31" s="4">
        <v>1</v>
      </c>
      <c r="G31" s="49">
        <f t="shared" si="0"/>
        <v>0</v>
      </c>
    </row>
    <row r="32" spans="2:7" s="1" customFormat="1" ht="34.15" customHeight="1">
      <c r="B32" s="48" t="str">
        <f>BPU!B31</f>
        <v>5.9</v>
      </c>
      <c r="C32" s="12" t="str">
        <f>BPU!C31</f>
        <v xml:space="preserve">Assistance au Maître d'Ouvrage aux mesures d'affichage
                                                                </v>
      </c>
      <c r="D32" s="12" t="str">
        <f>BPU!D31</f>
        <v xml:space="preserve">  1/2 JOURNEE</v>
      </c>
      <c r="E32" s="25">
        <f>BPU!E31</f>
        <v>0</v>
      </c>
      <c r="F32" s="4">
        <v>1</v>
      </c>
      <c r="G32" s="49">
        <f t="shared" si="0"/>
        <v>0</v>
      </c>
    </row>
    <row r="33" spans="2:7" s="1" customFormat="1" ht="46.5">
      <c r="B33" s="48" t="str">
        <f>BPU!B32</f>
        <v>5.10</v>
      </c>
      <c r="C33" s="12" t="str">
        <f>BPU!C32</f>
        <v>Constitution du dossier complet de demande de cessibilité  
jusqu'à l'obtention de l'arrêté de cessiblité (hors plan parcellaire établi par un géomètre mandaté par l'EPAEM)</v>
      </c>
      <c r="D33" s="12" t="str">
        <f>BPU!D32</f>
        <v>PAR DOSSIER jusqu'à 10 unités foncières)</v>
      </c>
      <c r="E33" s="25">
        <f>BPU!E32</f>
        <v>0</v>
      </c>
      <c r="F33" s="4">
        <v>1</v>
      </c>
      <c r="G33" s="49">
        <f t="shared" si="0"/>
        <v>0</v>
      </c>
    </row>
    <row r="34" spans="2:7" s="1" customFormat="1" ht="46.5">
      <c r="B34" s="48" t="str">
        <f>BPU!B33</f>
        <v>5.11</v>
      </c>
      <c r="C34" s="12" t="str">
        <f>BPU!C33</f>
        <v>Constitution du dossier complet de demande de cessibilité  
jusqu'à l'obtention de l'arrêté de cessiblité (hors plan parcellaire établi par un géomètre mandaté par l'EPAEM)</v>
      </c>
      <c r="D34" s="12" t="str">
        <f>BPU!D33</f>
        <v>PAR DOSSIER de 11 à 50 unités foncières</v>
      </c>
      <c r="E34" s="25">
        <f>BPU!E33</f>
        <v>0</v>
      </c>
      <c r="F34" s="4">
        <v>1</v>
      </c>
      <c r="G34" s="49">
        <f t="shared" si="0"/>
        <v>0</v>
      </c>
    </row>
    <row r="35" spans="2:7" s="1" customFormat="1" ht="46.5">
      <c r="B35" s="48" t="str">
        <f>BPU!B34</f>
        <v>5.12</v>
      </c>
      <c r="C35" s="12" t="str">
        <f>BPU!C34</f>
        <v>Constitution du dossier complet de demande de cessibilité  
jusqu'à l'obtention de l'arrêté de cessiblité (hors plan parcellaire établi par un géomètre mandaté par l'EPAEM)</v>
      </c>
      <c r="D35" s="12" t="str">
        <f>BPU!D34</f>
        <v>PAR DOSSIER plus de 50 unités foncières</v>
      </c>
      <c r="E35" s="25">
        <f>BPU!E34</f>
        <v>0</v>
      </c>
      <c r="F35" s="4">
        <v>1</v>
      </c>
      <c r="G35" s="49">
        <f t="shared" si="0"/>
        <v>0</v>
      </c>
    </row>
    <row r="36" spans="2:7" s="1" customFormat="1" ht="31.15" customHeight="1">
      <c r="B36" s="48" t="str">
        <f>BPU!B35</f>
        <v>5.13</v>
      </c>
      <c r="C36" s="12" t="str">
        <f>BPU!C35</f>
        <v>Réalisation des formalités de publicité foncière de l'ordonnance d'expropriation au bureau des hypothèques</v>
      </c>
      <c r="D36" s="12" t="str">
        <f>BPU!D35</f>
        <v>PAR ACTE DE DEPÖT</v>
      </c>
      <c r="E36" s="25">
        <f>BPU!E35</f>
        <v>0</v>
      </c>
      <c r="F36" s="4">
        <v>2</v>
      </c>
      <c r="G36" s="49">
        <f t="shared" si="0"/>
        <v>0</v>
      </c>
    </row>
    <row r="37" spans="2:7" s="1" customFormat="1" ht="34.15" customHeight="1">
      <c r="B37" s="48" t="str">
        <f>BPU!B36</f>
        <v>5.14</v>
      </c>
      <c r="C37" s="12" t="str">
        <f>BPU!C36</f>
        <v>Dépôt de l'ordonnance d'expropriation</v>
      </c>
      <c r="D37" s="12" t="str">
        <f>BPU!D36</f>
        <v>PAR DEPOT jusqu'à 10 unités foncières</v>
      </c>
      <c r="E37" s="25">
        <f>BPU!E36</f>
        <v>0</v>
      </c>
      <c r="F37" s="4">
        <v>1</v>
      </c>
      <c r="G37" s="49">
        <f t="shared" si="0"/>
        <v>0</v>
      </c>
    </row>
    <row r="38" spans="2:7" s="1" customFormat="1" ht="34.15" customHeight="1">
      <c r="B38" s="48" t="str">
        <f>BPU!B37</f>
        <v>5.15</v>
      </c>
      <c r="C38" s="12" t="str">
        <f>BPU!C37</f>
        <v>Dépôt de l'ordonnance d'expropriation</v>
      </c>
      <c r="D38" s="12" t="str">
        <f>BPU!D37</f>
        <v>PAR DEPOT de 11 à 50 unités foncières</v>
      </c>
      <c r="E38" s="25">
        <f>BPU!E37</f>
        <v>0</v>
      </c>
      <c r="F38" s="4">
        <v>1</v>
      </c>
      <c r="G38" s="49">
        <f t="shared" si="0"/>
        <v>0</v>
      </c>
    </row>
    <row r="39" spans="2:7" s="1" customFormat="1" ht="34.15" customHeight="1">
      <c r="B39" s="48" t="str">
        <f>BPU!B38</f>
        <v>5.16</v>
      </c>
      <c r="C39" s="12" t="str">
        <f>BPU!C38</f>
        <v>Dépôt de l'ordonnance d'expropriation</v>
      </c>
      <c r="D39" s="12" t="str">
        <f>BPU!D38</f>
        <v>PAR DEPOT plus de 50 unités foncières</v>
      </c>
      <c r="E39" s="25">
        <f>BPU!E38</f>
        <v>0</v>
      </c>
      <c r="F39" s="4">
        <v>1</v>
      </c>
      <c r="G39" s="49">
        <f t="shared" si="0"/>
        <v>0</v>
      </c>
    </row>
    <row r="40" spans="2:7" s="1" customFormat="1" ht="34.15" customHeight="1">
      <c r="B40" s="48" t="str">
        <f>BPU!B39</f>
        <v>5.17</v>
      </c>
      <c r="C40" s="12" t="str">
        <f>BPU!C39</f>
        <v xml:space="preserve">Assistance à notification de l'Ordonnance d'Expropriation aux expropriés </v>
      </c>
      <c r="D40" s="12" t="str">
        <f>BPU!D39</f>
        <v>Par courrier adressé à chaque propriétaire</v>
      </c>
      <c r="E40" s="25">
        <f>BPU!E39</f>
        <v>0</v>
      </c>
      <c r="F40" s="4">
        <v>50</v>
      </c>
      <c r="G40" s="49">
        <f t="shared" si="0"/>
        <v>0</v>
      </c>
    </row>
    <row r="41" spans="2:7" s="1" customFormat="1" ht="34.15" customHeight="1">
      <c r="B41" s="48" t="str">
        <f>BPU!B40</f>
        <v>5.18</v>
      </c>
      <c r="C41" s="12" t="str">
        <f>BPU!C40</f>
        <v>Expropriation – Fixation des indemnités</v>
      </c>
      <c r="D41" s="12" t="str">
        <f>BPU!D40</f>
        <v>Par dossier</v>
      </c>
      <c r="E41" s="25">
        <f>BPU!E40</f>
        <v>0</v>
      </c>
      <c r="F41" s="4">
        <v>10</v>
      </c>
      <c r="G41" s="49">
        <f t="shared" si="0"/>
        <v>0</v>
      </c>
    </row>
    <row r="42" spans="2:7" s="1" customFormat="1" ht="34.15" customHeight="1">
      <c r="B42" s="48" t="str">
        <f>BPU!B41</f>
        <v>5.19</v>
      </c>
      <c r="C42" s="12" t="str">
        <f>BPU!C41</f>
        <v>Expropriation – Procédure d’appel</v>
      </c>
      <c r="D42" s="12" t="str">
        <f>BPU!D41</f>
        <v>Par dossier</v>
      </c>
      <c r="E42" s="25">
        <f>BPU!E41</f>
        <v>0</v>
      </c>
      <c r="F42" s="4">
        <v>5</v>
      </c>
      <c r="G42" s="49">
        <f t="shared" si="0"/>
        <v>0</v>
      </c>
    </row>
    <row r="43" spans="2:7" s="1" customFormat="1" ht="34.15" customHeight="1">
      <c r="B43" s="48" t="str">
        <f>BPU!B43</f>
        <v>6.1</v>
      </c>
      <c r="C43" s="12" t="str">
        <f>BPU!C43</f>
        <v>Relocalisation / Etudes liées au transfert</v>
      </c>
      <c r="D43" s="12" t="str">
        <f>BPU!D43</f>
        <v>Par dossier</v>
      </c>
      <c r="E43" s="25">
        <f>BPU!E43</f>
        <v>0</v>
      </c>
      <c r="F43" s="4">
        <v>7</v>
      </c>
      <c r="G43" s="49">
        <f t="shared" si="0"/>
        <v>0</v>
      </c>
    </row>
    <row r="44" spans="2:7" s="1" customFormat="1" ht="36.75" customHeight="1">
      <c r="B44" s="48" t="str">
        <f>BPU!B44</f>
        <v>6.2</v>
      </c>
      <c r="C44" s="12" t="str">
        <f>BPU!C44</f>
        <v>Relocalisation / Gestion du transfert</v>
      </c>
      <c r="D44" s="12" t="str">
        <f>BPU!D44</f>
        <v>Par dossier</v>
      </c>
      <c r="E44" s="25">
        <f>BPU!E44</f>
        <v>0</v>
      </c>
      <c r="F44" s="4">
        <v>2</v>
      </c>
      <c r="G44" s="49">
        <f t="shared" si="0"/>
        <v>0</v>
      </c>
    </row>
    <row r="45" spans="2:7" s="1" customFormat="1" ht="34.15" customHeight="1">
      <c r="B45" s="48" t="str">
        <f>BPU!B45</f>
        <v>7.1</v>
      </c>
      <c r="C45" s="12" t="str">
        <f>BPU!C45</f>
        <v>Gestion logement/local occupé</v>
      </c>
      <c r="D45" s="12" t="str">
        <f>BPU!D45</f>
        <v>LOGEMENT / BAIL / pour 1 année</v>
      </c>
      <c r="E45" s="25">
        <f>BPU!E45</f>
        <v>0</v>
      </c>
      <c r="F45" s="4">
        <v>37</v>
      </c>
      <c r="G45" s="49">
        <f t="shared" si="0"/>
        <v>0</v>
      </c>
    </row>
    <row r="46" spans="2:7" s="1" customFormat="1" ht="34.15" customHeight="1">
      <c r="B46" s="48" t="str">
        <f>BPU!B46</f>
        <v>7.2</v>
      </c>
      <c r="C46" s="12" t="str">
        <f>BPU!C46</f>
        <v>Gestion logement/local occupé</v>
      </c>
      <c r="D46" s="12" t="str">
        <f>BPU!D46</f>
        <v>LOGEMENT / BAIL / pour 1 mois</v>
      </c>
      <c r="E46" s="25">
        <f>BPU!E46</f>
        <v>0</v>
      </c>
      <c r="F46" s="4">
        <v>37</v>
      </c>
      <c r="G46" s="49">
        <f>E46*F46</f>
        <v>0</v>
      </c>
    </row>
    <row r="47" spans="2:7" s="1" customFormat="1" ht="34.15" customHeight="1">
      <c r="B47" s="48">
        <f>BPU!B47</f>
        <v>8</v>
      </c>
      <c r="C47" s="12" t="str">
        <f>BPU!C47</f>
        <v>Gestion des conventions d'occupation précaire</v>
      </c>
      <c r="D47" s="12" t="str">
        <f>BPU!D47</f>
        <v>PAR COP</v>
      </c>
      <c r="E47" s="25">
        <f>BPU!E47</f>
        <v>0</v>
      </c>
      <c r="F47" s="4">
        <v>70</v>
      </c>
      <c r="G47" s="49">
        <f t="shared" si="0"/>
        <v>0</v>
      </c>
    </row>
    <row r="48" spans="2:7" s="1" customFormat="1" ht="34.15" customHeight="1">
      <c r="B48" s="48">
        <f>BPU!B49</f>
        <v>9</v>
      </c>
      <c r="C48" s="12" t="str">
        <f>BPU!C49</f>
        <v>Diagnostic social des familles à reloger</v>
      </c>
      <c r="D48" s="12" t="str">
        <f>BPU!D49</f>
        <v>Par dossier</v>
      </c>
      <c r="E48" s="25">
        <f>BPU!E49</f>
        <v>0</v>
      </c>
      <c r="F48" s="4">
        <v>14</v>
      </c>
      <c r="G48" s="49">
        <f t="shared" si="0"/>
        <v>0</v>
      </c>
    </row>
    <row r="49" spans="2:7" s="1" customFormat="1" ht="34.15" customHeight="1">
      <c r="B49" s="48">
        <f>BPU!B50</f>
        <v>10</v>
      </c>
      <c r="C49" s="12" t="str">
        <f>BPU!C50</f>
        <v>Mise à jour du diagnostic social des familles à reloger</v>
      </c>
      <c r="D49" s="12" t="str">
        <f>BPU!D50</f>
        <v>Par dossier</v>
      </c>
      <c r="E49" s="25">
        <f>BPU!E50</f>
        <v>0</v>
      </c>
      <c r="F49" s="4">
        <v>4</v>
      </c>
      <c r="G49" s="49">
        <f t="shared" si="0"/>
        <v>0</v>
      </c>
    </row>
    <row r="50" spans="2:7" s="1" customFormat="1" ht="34.15" customHeight="1">
      <c r="B50" s="48" t="str">
        <f>BPU!B51</f>
        <v>11.1</v>
      </c>
      <c r="C50" s="12" t="str">
        <f>BPU!C51</f>
        <v>Relogement isolé</v>
      </c>
      <c r="D50" s="12" t="str">
        <f>BPU!D51</f>
        <v>Par dossier</v>
      </c>
      <c r="E50" s="25">
        <f>BPU!E51</f>
        <v>0</v>
      </c>
      <c r="F50" s="4">
        <v>5</v>
      </c>
      <c r="G50" s="49">
        <f t="shared" si="0"/>
        <v>0</v>
      </c>
    </row>
    <row r="51" spans="2:7" s="1" customFormat="1" ht="34.15" customHeight="1">
      <c r="B51" s="48" t="str">
        <f>BPU!B52</f>
        <v>11.2</v>
      </c>
      <c r="C51" s="12" t="str">
        <f>BPU!C52</f>
        <v>Relogement ménage</v>
      </c>
      <c r="D51" s="12" t="str">
        <f>BPU!D52</f>
        <v>Par dossier</v>
      </c>
      <c r="E51" s="25">
        <f>BPU!E52</f>
        <v>0</v>
      </c>
      <c r="F51" s="4">
        <v>5</v>
      </c>
      <c r="G51" s="49">
        <f t="shared" si="0"/>
        <v>0</v>
      </c>
    </row>
    <row r="52" spans="2:7" s="1" customFormat="1" ht="34.15" customHeight="1">
      <c r="B52" s="48" t="str">
        <f>BPU!B53</f>
        <v>11.3</v>
      </c>
      <c r="C52" s="12" t="str">
        <f>BPU!C53</f>
        <v>Relogement famille lourde</v>
      </c>
      <c r="D52" s="12" t="str">
        <f>BPU!D53</f>
        <v>Par dossier</v>
      </c>
      <c r="E52" s="25">
        <f>BPU!E53</f>
        <v>0</v>
      </c>
      <c r="F52" s="4">
        <v>1</v>
      </c>
      <c r="G52" s="49">
        <f t="shared" si="0"/>
        <v>0</v>
      </c>
    </row>
    <row r="53" spans="2:7" s="1" customFormat="1" ht="31.15" customHeight="1">
      <c r="B53" s="48" t="str">
        <f>BPU!B54</f>
        <v>11.4</v>
      </c>
      <c r="C53" s="12" t="str">
        <f>BPU!C54</f>
        <v>Relogement temporaire</v>
      </c>
      <c r="D53" s="12" t="str">
        <f>BPU!D54</f>
        <v>Par dossier</v>
      </c>
      <c r="E53" s="25">
        <f>BPU!E54</f>
        <v>0</v>
      </c>
      <c r="F53" s="4">
        <v>2</v>
      </c>
      <c r="G53" s="49">
        <f t="shared" si="0"/>
        <v>0</v>
      </c>
    </row>
    <row r="54" spans="2:7" s="1" customFormat="1" ht="34.15" customHeight="1">
      <c r="B54" s="48" t="str">
        <f>BPU!B56</f>
        <v>12.1</v>
      </c>
      <c r="C54" s="12" t="str">
        <f>BPU!C56</f>
        <v>Assistance à maîtrise d’ouvrage - assistante</v>
      </c>
      <c r="D54" s="12" t="str">
        <f>BPU!D56</f>
        <v>Cout horaire</v>
      </c>
      <c r="E54" s="25">
        <f>BPU!E56</f>
        <v>0</v>
      </c>
      <c r="F54" s="4">
        <v>2</v>
      </c>
      <c r="G54" s="49">
        <f t="shared" si="0"/>
        <v>0</v>
      </c>
    </row>
    <row r="55" spans="2:7" s="1" customFormat="1" ht="34.15" customHeight="1">
      <c r="B55" s="48" t="str">
        <f>BPU!B57</f>
        <v>12.2</v>
      </c>
      <c r="C55" s="12" t="str">
        <f>BPU!C57</f>
        <v>Assistance à maîtrise d’ouvrage – chef de projet</v>
      </c>
      <c r="D55" s="12" t="str">
        <f>BPU!D57</f>
        <v>Cout horaire</v>
      </c>
      <c r="E55" s="25">
        <f>BPU!E57</f>
        <v>0</v>
      </c>
      <c r="F55" s="4">
        <v>2</v>
      </c>
      <c r="G55" s="49">
        <f t="shared" si="0"/>
        <v>0</v>
      </c>
    </row>
    <row r="56" spans="2:7" s="1" customFormat="1" ht="34.15" customHeight="1">
      <c r="B56" s="48" t="str">
        <f>BPU!B58</f>
        <v>12.3</v>
      </c>
      <c r="C56" s="12" t="str">
        <f>BPU!C58</f>
        <v>Assistance à maîtrise d’ouvrage - assistante</v>
      </c>
      <c r="D56" s="12" t="str">
        <f>BPU!D58</f>
        <v>Cout journalier</v>
      </c>
      <c r="E56" s="25">
        <f>BPU!E58</f>
        <v>0</v>
      </c>
      <c r="F56" s="4">
        <v>2</v>
      </c>
      <c r="G56" s="49">
        <f t="shared" si="0"/>
        <v>0</v>
      </c>
    </row>
    <row r="57" spans="2:7" s="1" customFormat="1" ht="34.15" customHeight="1">
      <c r="B57" s="48" t="str">
        <f>BPU!B59</f>
        <v>12.4</v>
      </c>
      <c r="C57" s="28" t="str">
        <f>BPU!C59</f>
        <v>Assistance à maîtrise d’ouvrage – chef de projet</v>
      </c>
      <c r="D57" s="12" t="str">
        <f>BPU!D59</f>
        <v>Cout journalier</v>
      </c>
      <c r="E57" s="25">
        <f>BPU!E59</f>
        <v>0</v>
      </c>
      <c r="F57" s="4">
        <v>2</v>
      </c>
      <c r="G57" s="49">
        <f t="shared" si="0"/>
        <v>0</v>
      </c>
    </row>
    <row r="58" spans="2:7" s="1" customFormat="1" ht="34.15" customHeight="1">
      <c r="B58" s="51">
        <f>BPU!B61</f>
        <v>13</v>
      </c>
      <c r="C58" s="26" t="str">
        <f>BPU!C61</f>
        <v>Compte rendu d'activité - état des lieux initial</v>
      </c>
      <c r="D58" s="27" t="str">
        <f>BPU!D61</f>
        <v>FORFAIT</v>
      </c>
      <c r="E58" s="42">
        <f>BPU!E61</f>
        <v>0</v>
      </c>
      <c r="F58" s="4">
        <v>1</v>
      </c>
      <c r="G58" s="49">
        <f t="shared" si="0"/>
        <v>0</v>
      </c>
    </row>
    <row r="59" spans="2:7" s="1" customFormat="1" ht="34.15" customHeight="1">
      <c r="B59" s="51">
        <f>BPU!B62</f>
        <v>14</v>
      </c>
      <c r="C59" s="26" t="str">
        <f>BPU!C62</f>
        <v>Reporting et pilotage</v>
      </c>
      <c r="D59" s="27" t="str">
        <f>BPU!D62</f>
        <v>FORFAIT TRIMESTRIEL</v>
      </c>
      <c r="E59" s="42">
        <f>BPU!E62</f>
        <v>0</v>
      </c>
      <c r="F59" s="4">
        <v>2</v>
      </c>
      <c r="G59" s="49">
        <f t="shared" si="0"/>
        <v>0</v>
      </c>
    </row>
    <row r="60" spans="2:7" s="1" customFormat="1" ht="34.15" customHeight="1" thickBot="1">
      <c r="B60" s="52">
        <f>BPU!B63</f>
        <v>15</v>
      </c>
      <c r="C60" s="53" t="str">
        <f>BPU!C63</f>
        <v>Tableaux de bord foncier, rendus cartographiques</v>
      </c>
      <c r="D60" s="54" t="str">
        <f>BPU!D63</f>
        <v>FORFAIT ANNUEL</v>
      </c>
      <c r="E60" s="55">
        <f>BPU!E63</f>
        <v>0</v>
      </c>
      <c r="F60" s="56">
        <v>1</v>
      </c>
      <c r="G60" s="57">
        <f t="shared" si="0"/>
        <v>0</v>
      </c>
    </row>
    <row r="61" spans="2:7" s="1" customFormat="1" ht="34.15" customHeight="1">
      <c r="B61" s="44"/>
      <c r="C61" s="11"/>
      <c r="D61" s="58"/>
      <c r="E61" s="59" t="s">
        <v>99</v>
      </c>
      <c r="F61" s="60"/>
      <c r="G61" s="61">
        <f>SUM(G11:G60)</f>
        <v>0</v>
      </c>
    </row>
    <row r="62" spans="2:7" s="1" customFormat="1" ht="34.15" customHeight="1">
      <c r="B62" s="5"/>
      <c r="C62" s="11"/>
      <c r="D62" s="58"/>
      <c r="E62" s="62" t="s">
        <v>100</v>
      </c>
      <c r="F62" s="34"/>
      <c r="G62" s="63">
        <f>G61*0.2</f>
        <v>0</v>
      </c>
    </row>
    <row r="63" spans="2:7" s="1" customFormat="1" ht="34.15" customHeight="1" thickBot="1">
      <c r="B63" s="5"/>
      <c r="C63" s="11"/>
      <c r="D63" s="58"/>
      <c r="E63" s="64" t="s">
        <v>101</v>
      </c>
      <c r="F63" s="65"/>
      <c r="G63" s="66">
        <f>G61+G62</f>
        <v>0</v>
      </c>
    </row>
  </sheetData>
  <mergeCells count="7">
    <mergeCell ref="E63:F63"/>
    <mergeCell ref="B6:G6"/>
    <mergeCell ref="B5:G5"/>
    <mergeCell ref="B1:G1"/>
    <mergeCell ref="E61:F61"/>
    <mergeCell ref="E62:F62"/>
    <mergeCell ref="B8:G8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8" scale="47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c30cd3-a72c-4203-8e25-394fd5f95892">
      <Terms xmlns="http://schemas.microsoft.com/office/infopath/2007/PartnerControls"/>
    </lcf76f155ced4ddcb4097134ff3c332f>
    <TaxCatchAll xmlns="0c0d10b8-ac8b-4966-b6a2-31d588eee3f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0EE663AA15B24EAEA0F35798C4E549" ma:contentTypeVersion="13" ma:contentTypeDescription="Crée un document." ma:contentTypeScope="" ma:versionID="af068f7f74d157e321a0f345c38a041f">
  <xsd:schema xmlns:xsd="http://www.w3.org/2001/XMLSchema" xmlns:xs="http://www.w3.org/2001/XMLSchema" xmlns:p="http://schemas.microsoft.com/office/2006/metadata/properties" xmlns:ns2="c2c30cd3-a72c-4203-8e25-394fd5f95892" xmlns:ns3="0c0d10b8-ac8b-4966-b6a2-31d588eee3fe" targetNamespace="http://schemas.microsoft.com/office/2006/metadata/properties" ma:root="true" ma:fieldsID="52803667289c7ce3ccbe88d5aa1b4f59" ns2:_="" ns3:_="">
    <xsd:import namespace="c2c30cd3-a72c-4203-8e25-394fd5f95892"/>
    <xsd:import namespace="0c0d10b8-ac8b-4966-b6a2-31d588eee3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30cd3-a72c-4203-8e25-394fd5f958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d10b8-ac8b-4966-b6a2-31d588eee3f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b2aa4bb-004f-4b78-a1fe-a9d568b42bfb}" ma:internalName="TaxCatchAll" ma:showField="CatchAllData" ma:web="0c0d10b8-ac8b-4966-b6a2-31d588eee3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FD5EBE-1754-4843-BE78-FCD7649A46F3}">
  <ds:schemaRefs>
    <ds:schemaRef ds:uri="http://schemas.microsoft.com/office/2006/metadata/properties"/>
    <ds:schemaRef ds:uri="http://schemas.microsoft.com/office/infopath/2007/PartnerControls"/>
    <ds:schemaRef ds:uri="c2c30cd3-a72c-4203-8e25-394fd5f95892"/>
    <ds:schemaRef ds:uri="0c0d10b8-ac8b-4966-b6a2-31d588eee3fe"/>
  </ds:schemaRefs>
</ds:datastoreItem>
</file>

<file path=customXml/itemProps2.xml><?xml version="1.0" encoding="utf-8"?>
<ds:datastoreItem xmlns:ds="http://schemas.openxmlformats.org/officeDocument/2006/customXml" ds:itemID="{9203D59F-12D0-471E-9E0D-02A1C67D8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c30cd3-a72c-4203-8e25-394fd5f95892"/>
    <ds:schemaRef ds:uri="0c0d10b8-ac8b-4966-b6a2-31d588eee3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7BEA31-B963-4875-977D-EB6451C0BA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</vt:lpstr>
      <vt:lpstr>BPU_SIFOW</vt:lpstr>
      <vt:lpstr>DQE</vt:lpstr>
      <vt:lpstr>BPU!Zone_d_impression</vt:lpstr>
      <vt:lpstr>BPU_SIFOW!Zone_d_impression</vt:lpstr>
      <vt:lpstr>DQE!Zone_d_impression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Magali PERNIN</cp:lastModifiedBy>
  <cp:revision/>
  <dcterms:created xsi:type="dcterms:W3CDTF">2006-01-03T14:52:19Z</dcterms:created>
  <dcterms:modified xsi:type="dcterms:W3CDTF">2025-07-08T09:35:28Z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0x010100420EE663AA15B24EAEA0F35798C4E549</vt:lpwstr>
  </property>
  <property fmtid="{D5CDD505-2E9C-101B-9397-08002B2CF9AE}" pid="3" name="MediaServiceImageTags">
    <vt:lpwstr/>
  </property>
</Properties>
</file>